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2465" activeTab="0"/>
  </bookViews>
  <sheets>
    <sheet name="Протоколы" sheetId="1" r:id="rId1"/>
    <sheet name="Лучший круг" sheetId="2" r:id="rId2"/>
    <sheet name="Лучший средний круг" sheetId="3" r:id="rId3"/>
    <sheet name="Общий зачет" sheetId="4" r:id="rId4"/>
  </sheets>
  <definedNames/>
  <calcPr fullCalcOnLoad="1"/>
</workbook>
</file>

<file path=xl/sharedStrings.xml><?xml version="1.0" encoding="utf-8"?>
<sst xmlns="http://schemas.openxmlformats.org/spreadsheetml/2006/main" count="3528" uniqueCount="877">
  <si>
    <t>Место</t>
  </si>
  <si>
    <t>Команда</t>
  </si>
  <si>
    <t>Номер</t>
  </si>
  <si>
    <t>Имя</t>
  </si>
  <si>
    <t>Ник</t>
  </si>
  <si>
    <t>Город</t>
  </si>
  <si>
    <t>Возраст</t>
  </si>
  <si>
    <t>Велосипед</t>
  </si>
  <si>
    <t>Кругов</t>
  </si>
  <si>
    <t>всего</t>
  </si>
  <si>
    <t>каждый</t>
  </si>
  <si>
    <t>Время</t>
  </si>
  <si>
    <t>общее</t>
  </si>
  <si>
    <t>Отст. от</t>
  </si>
  <si>
    <t>лидера</t>
  </si>
  <si>
    <t>предыд.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</si>
  <si>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</si>
  <si>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</si>
  <si>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</si>
  <si>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</si>
  <si>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</si>
  <si>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</si>
  <si>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</si>
  <si>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Круг8</t>
  </si>
  <si>
    <t>Круг9</t>
  </si>
  <si>
    <t>Круг10</t>
  </si>
  <si>
    <t>Круг11</t>
  </si>
  <si>
    <t>Круг12</t>
  </si>
  <si>
    <t>Круг13</t>
  </si>
  <si>
    <t>Круг14</t>
  </si>
  <si>
    <t>Круг15</t>
  </si>
  <si>
    <t>Круг16</t>
  </si>
  <si>
    <t>Круг17</t>
  </si>
  <si>
    <t>Круг18</t>
  </si>
  <si>
    <t>Круг19</t>
  </si>
  <si>
    <t>Круг20</t>
  </si>
  <si>
    <t>Лучший</t>
  </si>
  <si>
    <t>Средний</t>
  </si>
  <si>
    <t>1</t>
  </si>
  <si>
    <t>Craft Ukraine</t>
  </si>
  <si>
    <t>17</t>
  </si>
  <si>
    <t>Головацкий Юрий</t>
  </si>
  <si>
    <t>ДяТел</t>
  </si>
  <si>
    <t>Ужгород</t>
  </si>
  <si>
    <t>21</t>
  </si>
  <si>
    <t>кастом Kellys Sabotage</t>
  </si>
  <si>
    <t>20</t>
  </si>
  <si>
    <t>10</t>
  </si>
  <si>
    <t>16:56</t>
  </si>
  <si>
    <t>18</t>
  </si>
  <si>
    <t>Жданович Алексей</t>
  </si>
  <si>
    <t>Loxmatyj</t>
  </si>
  <si>
    <t>33</t>
  </si>
  <si>
    <t>кaстом Cube Elite</t>
  </si>
  <si>
    <t>17:51</t>
  </si>
  <si>
    <t>2</t>
  </si>
  <si>
    <t>Specialized</t>
  </si>
  <si>
    <t>3</t>
  </si>
  <si>
    <t>Петров Дмитрий</t>
  </si>
  <si>
    <t>Focus</t>
  </si>
  <si>
    <t>Киев</t>
  </si>
  <si>
    <t>24</t>
  </si>
  <si>
    <t>Specialized S-Works Epic</t>
  </si>
  <si>
    <t>03:25</t>
  </si>
  <si>
    <t>4</t>
  </si>
  <si>
    <t>Шевченко Виталий</t>
  </si>
  <si>
    <t>Sheva</t>
  </si>
  <si>
    <t>Specialized Epic Carbon</t>
  </si>
  <si>
    <t>Chaban and Ivan</t>
  </si>
  <si>
    <t>9</t>
  </si>
  <si>
    <t>Зубченко Виталик</t>
  </si>
  <si>
    <t>chaban</t>
  </si>
  <si>
    <t>Univega HT-590 carbon</t>
  </si>
  <si>
    <t>12:17</t>
  </si>
  <si>
    <t>08:52</t>
  </si>
  <si>
    <t>15:56</t>
  </si>
  <si>
    <t>Вишневский Алексей</t>
  </si>
  <si>
    <t>22</t>
  </si>
  <si>
    <t>Univega</t>
  </si>
  <si>
    <t>velo.net.ua</t>
  </si>
  <si>
    <t>Фотинюк Володимир</t>
  </si>
  <si>
    <t>Raptor</t>
  </si>
  <si>
    <t>Київ</t>
  </si>
  <si>
    <t>44</t>
  </si>
  <si>
    <t>Kellys - raptor</t>
  </si>
  <si>
    <t>19</t>
  </si>
  <si>
    <t>+круг</t>
  </si>
  <si>
    <t>34</t>
  </si>
  <si>
    <t>Пендилюк Федир</t>
  </si>
  <si>
    <t>Птаха</t>
  </si>
  <si>
    <t>Konondel</t>
  </si>
  <si>
    <t>5</t>
  </si>
  <si>
    <t>Жгущие брюнеты</t>
  </si>
  <si>
    <t>11</t>
  </si>
  <si>
    <t>Романец Лев</t>
  </si>
  <si>
    <t>bios</t>
  </si>
  <si>
    <t>Univega SL-UPCT</t>
  </si>
  <si>
    <t>03:41</t>
  </si>
  <si>
    <t>12</t>
  </si>
  <si>
    <t>Литвиненко Виктор</t>
  </si>
  <si>
    <t>VooDoo</t>
  </si>
  <si>
    <t>No NaMe</t>
  </si>
  <si>
    <t>6</t>
  </si>
  <si>
    <t>15</t>
  </si>
  <si>
    <t>Набока Василий</t>
  </si>
  <si>
    <t>Vaser</t>
  </si>
  <si>
    <t>Запорожье</t>
  </si>
  <si>
    <t>29</t>
  </si>
  <si>
    <t>Olympia</t>
  </si>
  <si>
    <t>12:34</t>
  </si>
  <si>
    <t>08:53</t>
  </si>
  <si>
    <t>16</t>
  </si>
  <si>
    <t>Гапоненко Александр</t>
  </si>
  <si>
    <t>sander</t>
  </si>
  <si>
    <t>Днепродзержинск</t>
  </si>
  <si>
    <t>25</t>
  </si>
  <si>
    <t>TREK 8500</t>
  </si>
  <si>
    <t>7</t>
  </si>
  <si>
    <t>Команда Молодости Нашей</t>
  </si>
  <si>
    <t>Степанов Андрей</t>
  </si>
  <si>
    <t>SJ</t>
  </si>
  <si>
    <t>40</t>
  </si>
  <si>
    <t>есть</t>
  </si>
  <si>
    <t>03:22</t>
  </si>
  <si>
    <t>Денисов Кирилл</t>
  </si>
  <si>
    <t>-</t>
  </si>
  <si>
    <t>тоже есть</t>
  </si>
  <si>
    <t>8</t>
  </si>
  <si>
    <t>23-24</t>
  </si>
  <si>
    <t>23</t>
  </si>
  <si>
    <t>Грабовский Иван</t>
  </si>
  <si>
    <t>16:01</t>
  </si>
  <si>
    <t>00:05</t>
  </si>
  <si>
    <t>Набекало Александо</t>
  </si>
  <si>
    <t>Velostreet</t>
  </si>
  <si>
    <t>13</t>
  </si>
  <si>
    <t>Усольцев Алексей</t>
  </si>
  <si>
    <t>ded</t>
  </si>
  <si>
    <t>FOCUS raven pro</t>
  </si>
  <si>
    <t>14</t>
  </si>
  <si>
    <t>Попко Александр</t>
  </si>
  <si>
    <t>DORI</t>
  </si>
  <si>
    <t>FOCUS raven extreme</t>
  </si>
  <si>
    <t>Фитнесс ЭКСТРИМ</t>
  </si>
  <si>
    <t>Мордовин Иван</t>
  </si>
  <si>
    <t>stof</t>
  </si>
  <si>
    <t>27</t>
  </si>
  <si>
    <t>SCOTT</t>
  </si>
  <si>
    <t>Нестеров Андрей</t>
  </si>
  <si>
    <t>spinning</t>
  </si>
  <si>
    <t>26</t>
  </si>
  <si>
    <t>ORBEA</t>
  </si>
  <si>
    <t>21-22</t>
  </si>
  <si>
    <t>Заволокин Алексей</t>
  </si>
  <si>
    <t>03:53</t>
  </si>
  <si>
    <t>Котырло Павел</t>
  </si>
  <si>
    <t>Scott</t>
  </si>
  <si>
    <t>Velostreet Нам по 85!</t>
  </si>
  <si>
    <t>Дмитрий Попов</t>
  </si>
  <si>
    <t>eslipe</t>
  </si>
  <si>
    <t>Дрогобыч</t>
  </si>
  <si>
    <t>31</t>
  </si>
  <si>
    <t>Focus First</t>
  </si>
  <si>
    <t>Катасонов Алексей</t>
  </si>
  <si>
    <t>Kat</t>
  </si>
  <si>
    <t>28</t>
  </si>
  <si>
    <t>25-26</t>
  </si>
  <si>
    <t>Гринь Павел</t>
  </si>
  <si>
    <t>00:01</t>
  </si>
  <si>
    <t>Гринь Александр</t>
  </si>
  <si>
    <t>35</t>
  </si>
  <si>
    <t>59-60</t>
  </si>
  <si>
    <t>59</t>
  </si>
  <si>
    <t>Чистяков Игорь</t>
  </si>
  <si>
    <t>60</t>
  </si>
  <si>
    <t>Николайчук</t>
  </si>
  <si>
    <t>Всего участников в категории: 14 команд</t>
  </si>
  <si>
    <t>Категория: Элита МЖ</t>
  </si>
  <si>
    <t>soon</t>
  </si>
  <si>
    <t>75</t>
  </si>
  <si>
    <t>Яковенко Екатерина</t>
  </si>
  <si>
    <t>delfineja</t>
  </si>
  <si>
    <t>Giant XTC custom</t>
  </si>
  <si>
    <t>76</t>
  </si>
  <si>
    <t>Ширяев Павел</t>
  </si>
  <si>
    <t>Italianec</t>
  </si>
  <si>
    <t>Симаха+Надя</t>
  </si>
  <si>
    <t>51</t>
  </si>
  <si>
    <t>Коломиец Надежда</t>
  </si>
  <si>
    <t>Lucky</t>
  </si>
  <si>
    <t>Харьков</t>
  </si>
  <si>
    <t>GT Zaskar Expert</t>
  </si>
  <si>
    <t>52</t>
  </si>
  <si>
    <t>Симоненко Сергей</t>
  </si>
  <si>
    <t>simaha</t>
  </si>
  <si>
    <t>CANNONDALE FLASH</t>
  </si>
  <si>
    <t>Specialized.com.ua</t>
  </si>
  <si>
    <t>55</t>
  </si>
  <si>
    <t>Погребной Андрей</t>
  </si>
  <si>
    <t>Andron</t>
  </si>
  <si>
    <t>12:06</t>
  </si>
  <si>
    <t>56</t>
  </si>
  <si>
    <t>Шаповалова Марина</t>
  </si>
  <si>
    <t>malinka</t>
  </si>
  <si>
    <t>VELOstreet - rulit</t>
  </si>
  <si>
    <t>87</t>
  </si>
  <si>
    <t>Бурдина Таня</t>
  </si>
  <si>
    <t>Bula</t>
  </si>
  <si>
    <t>Славутич</t>
  </si>
  <si>
    <t>Focus Raven</t>
  </si>
  <si>
    <t>13:41</t>
  </si>
  <si>
    <t>01:35</t>
  </si>
  <si>
    <t>88</t>
  </si>
  <si>
    <t>Петренко Сергей</t>
  </si>
  <si>
    <t>Serg</t>
  </si>
  <si>
    <t>30</t>
  </si>
  <si>
    <t>16:34</t>
  </si>
  <si>
    <t>Не очкуй</t>
  </si>
  <si>
    <t>57</t>
  </si>
  <si>
    <t>Конвисарова Кристина</t>
  </si>
  <si>
    <t>kristi</t>
  </si>
  <si>
    <t>Днепропетровск</t>
  </si>
  <si>
    <t>Merida</t>
  </si>
  <si>
    <t>23:04</t>
  </si>
  <si>
    <t>58</t>
  </si>
  <si>
    <t>Молодид Сергей</t>
  </si>
  <si>
    <t>mylove</t>
  </si>
  <si>
    <t>Резервы</t>
  </si>
  <si>
    <t>147</t>
  </si>
  <si>
    <t>Кулик Владимир</t>
  </si>
  <si>
    <t>vova</t>
  </si>
  <si>
    <t>148</t>
  </si>
  <si>
    <t>Вергелес Анна</t>
  </si>
  <si>
    <t>Nuna</t>
  </si>
  <si>
    <t>Univega Alpina UPCT</t>
  </si>
  <si>
    <t>чумазега &amp; матрасега</t>
  </si>
  <si>
    <t>77</t>
  </si>
  <si>
    <t>Сергиенко Денис</t>
  </si>
  <si>
    <t>sandal</t>
  </si>
  <si>
    <t>Фокус с сабачками</t>
  </si>
  <si>
    <t>78</t>
  </si>
  <si>
    <t>Страфун Леся</t>
  </si>
  <si>
    <t>Amika</t>
  </si>
  <si>
    <t>Фокус с зайцом и бабочками</t>
  </si>
  <si>
    <t>23:50</t>
  </si>
  <si>
    <t>MTB.MD</t>
  </si>
  <si>
    <t>53</t>
  </si>
  <si>
    <t>Капущак Василий</t>
  </si>
  <si>
    <t>MarcoVelo</t>
  </si>
  <si>
    <t>Бельцы, Молдова</t>
  </si>
  <si>
    <t>Moldova</t>
  </si>
  <si>
    <t>01:03</t>
  </si>
  <si>
    <t>01:02</t>
  </si>
  <si>
    <t>17:27</t>
  </si>
  <si>
    <t>54</t>
  </si>
  <si>
    <t>Бабич Галина</t>
  </si>
  <si>
    <t>Галя</t>
  </si>
  <si>
    <t>Кишинев, Молдова</t>
  </si>
  <si>
    <t>Джаянт</t>
  </si>
  <si>
    <t>Всего участников в категории: 8 команд</t>
  </si>
  <si>
    <t>Категория: Любители ММ</t>
  </si>
  <si>
    <t>Veloman Extreme</t>
  </si>
  <si>
    <t>159</t>
  </si>
  <si>
    <t>Слободен Денис</t>
  </si>
  <si>
    <t>-Opex-</t>
  </si>
  <si>
    <t>Хмельницкий</t>
  </si>
  <si>
    <t>Cube</t>
  </si>
  <si>
    <t>160</t>
  </si>
  <si>
    <t>Воронюк Тимур</t>
  </si>
  <si>
    <t>Veloman Extreme-2</t>
  </si>
  <si>
    <t>163</t>
  </si>
  <si>
    <t>Шепень Микола</t>
  </si>
  <si>
    <t>Spensor</t>
  </si>
  <si>
    <t>03:24</t>
  </si>
  <si>
    <t>164</t>
  </si>
  <si>
    <t>Гречанов Михайло</t>
  </si>
  <si>
    <t>REX</t>
  </si>
  <si>
    <t>Харьков - Мастерс</t>
  </si>
  <si>
    <t>135</t>
  </si>
  <si>
    <t>Гримайло Игорь</t>
  </si>
  <si>
    <t>Gornyak</t>
  </si>
  <si>
    <t>49</t>
  </si>
  <si>
    <t>Amoeba</t>
  </si>
  <si>
    <t>136</t>
  </si>
  <si>
    <t>Титаренко Станислав</t>
  </si>
  <si>
    <t>Combat</t>
  </si>
  <si>
    <t>Winner</t>
  </si>
  <si>
    <t>HotShot Riders</t>
  </si>
  <si>
    <t>177</t>
  </si>
  <si>
    <t>Парахневич Антон</t>
  </si>
  <si>
    <t>Antonio XP</t>
  </si>
  <si>
    <t>Scott Scale Carbon</t>
  </si>
  <si>
    <t>00:34</t>
  </si>
  <si>
    <t>178</t>
  </si>
  <si>
    <t>Ефимов Роман</t>
  </si>
  <si>
    <t>Roma97</t>
  </si>
  <si>
    <t>Giant</t>
  </si>
  <si>
    <t>Chemical Racers</t>
  </si>
  <si>
    <t>151</t>
  </si>
  <si>
    <t>Мельник Віталій</t>
  </si>
  <si>
    <t>Melnik</t>
  </si>
  <si>
    <t>Черкаси, Київ</t>
  </si>
  <si>
    <t>черно-красный</t>
  </si>
  <si>
    <t>07:55</t>
  </si>
  <si>
    <t>07:21</t>
  </si>
  <si>
    <t>152</t>
  </si>
  <si>
    <t>Дьячук Игорь</t>
  </si>
  <si>
    <t>ParadiZe</t>
  </si>
  <si>
    <t>черно-белый</t>
  </si>
  <si>
    <t>ВелоФастів</t>
  </si>
  <si>
    <t>127</t>
  </si>
  <si>
    <t>Маруняк Никита</t>
  </si>
  <si>
    <t>nkt_m</t>
  </si>
  <si>
    <t>Фастов</t>
  </si>
  <si>
    <t>Kellys</t>
  </si>
  <si>
    <t>09:32</t>
  </si>
  <si>
    <t>128</t>
  </si>
  <si>
    <t>Соколов Олександр</t>
  </si>
  <si>
    <t>roekl</t>
  </si>
  <si>
    <t>Фастів</t>
  </si>
  <si>
    <t>Типоши</t>
  </si>
  <si>
    <t>129</t>
  </si>
  <si>
    <t>Богомолов Паша</t>
  </si>
  <si>
    <t>Pal</t>
  </si>
  <si>
    <t>Scott TI</t>
  </si>
  <si>
    <t>22:29</t>
  </si>
  <si>
    <t>05:02</t>
  </si>
  <si>
    <t>130</t>
  </si>
  <si>
    <t>Гуцалюк Алексей</t>
  </si>
  <si>
    <t>Legioner</t>
  </si>
  <si>
    <t>Ghost Lector</t>
  </si>
  <si>
    <t>20:17</t>
  </si>
  <si>
    <t>Лоси педальные</t>
  </si>
  <si>
    <t>121</t>
  </si>
  <si>
    <t>Дорин Андрей</t>
  </si>
  <si>
    <t>andrey_varvar</t>
  </si>
  <si>
    <t>Сумы</t>
  </si>
  <si>
    <t>eight five zero zero</t>
  </si>
  <si>
    <t>122</t>
  </si>
  <si>
    <t>Костенко Александр</t>
  </si>
  <si>
    <t>Homeguard</t>
  </si>
  <si>
    <t>Gary Fisher Tarpon</t>
  </si>
  <si>
    <t>поц &amp; пиц</t>
  </si>
  <si>
    <t>117</t>
  </si>
  <si>
    <t>Скорый Андрей</t>
  </si>
  <si>
    <t>Ckopik</t>
  </si>
  <si>
    <t>Scott CR1</t>
  </si>
  <si>
    <t>06:17</t>
  </si>
  <si>
    <t>118</t>
  </si>
  <si>
    <t>Мельник Макс</t>
  </si>
  <si>
    <t>Muller</t>
  </si>
  <si>
    <t>Reaction</t>
  </si>
  <si>
    <t>169-170</t>
  </si>
  <si>
    <t>169</t>
  </si>
  <si>
    <t>Давиденко Павел</t>
  </si>
  <si>
    <t>Pauld</t>
  </si>
  <si>
    <t>06:38</t>
  </si>
  <si>
    <t>00:21</t>
  </si>
  <si>
    <t>170</t>
  </si>
  <si>
    <t>Величко Геннадий</t>
  </si>
  <si>
    <t>Kabanchik</t>
  </si>
  <si>
    <t>Author</t>
  </si>
  <si>
    <t>Черные бумеранги</t>
  </si>
  <si>
    <t>109</t>
  </si>
  <si>
    <t>Ганусяк Юра</t>
  </si>
  <si>
    <t>vile.gnus</t>
  </si>
  <si>
    <t>Знаменка</t>
  </si>
  <si>
    <t>Epic</t>
  </si>
  <si>
    <t>09:06</t>
  </si>
  <si>
    <t>02:28</t>
  </si>
  <si>
    <t>110</t>
  </si>
  <si>
    <t>Лозенко Саша</t>
  </si>
  <si>
    <t>amers</t>
  </si>
  <si>
    <t>фокус покус</t>
  </si>
  <si>
    <t>Бальшая разница</t>
  </si>
  <si>
    <t>125</t>
  </si>
  <si>
    <t>Шилижинский Владимир</t>
  </si>
  <si>
    <t>Shilik</t>
  </si>
  <si>
    <t>Kellys MAGNUS 09</t>
  </si>
  <si>
    <t>10:30</t>
  </si>
  <si>
    <t>01:24</t>
  </si>
  <si>
    <t>126</t>
  </si>
  <si>
    <t>Балымов Юрий</t>
  </si>
  <si>
    <t>SCOTTina</t>
  </si>
  <si>
    <t>SCOTT Genius MC-10</t>
  </si>
  <si>
    <t>Dims</t>
  </si>
  <si>
    <t>157</t>
  </si>
  <si>
    <t>Лисовый Дмитрий</t>
  </si>
  <si>
    <t>Scaramouch</t>
  </si>
  <si>
    <t>Scott Scale</t>
  </si>
  <si>
    <t>158</t>
  </si>
  <si>
    <t>Цитрицкий Дмитрий</t>
  </si>
  <si>
    <t>Zebra</t>
  </si>
  <si>
    <t>No saint</t>
  </si>
  <si>
    <t>ЖарюПарю Мастерс</t>
  </si>
  <si>
    <t>101</t>
  </si>
  <si>
    <t>Врещ Александр</t>
  </si>
  <si>
    <t>Boiler</t>
  </si>
  <si>
    <t>45</t>
  </si>
  <si>
    <t>Author Master</t>
  </si>
  <si>
    <t>05:13</t>
  </si>
  <si>
    <t>102</t>
  </si>
  <si>
    <t>Мякишев Игорь</t>
  </si>
  <si>
    <t>Balamut</t>
  </si>
  <si>
    <t>Olimpia</t>
  </si>
  <si>
    <t>twisted spokes</t>
  </si>
  <si>
    <t>119</t>
  </si>
  <si>
    <t>Шевчук Антон</t>
  </si>
  <si>
    <t>anton_shevchuk</t>
  </si>
  <si>
    <t>120</t>
  </si>
  <si>
    <t>Комар Юра</t>
  </si>
  <si>
    <t>Komar</t>
  </si>
  <si>
    <t>Bergamont</t>
  </si>
  <si>
    <t>Братія</t>
  </si>
  <si>
    <t>137</t>
  </si>
  <si>
    <t>Косенко Микола</t>
  </si>
  <si>
    <t>mykola-biker</t>
  </si>
  <si>
    <t>04:22</t>
  </si>
  <si>
    <t>138</t>
  </si>
  <si>
    <t>Рижков Олександр</t>
  </si>
  <si>
    <t>ryzman</t>
  </si>
  <si>
    <t>ghost</t>
  </si>
  <si>
    <t>Ниоткуда</t>
  </si>
  <si>
    <t>141</t>
  </si>
  <si>
    <t>Карпман Александр</t>
  </si>
  <si>
    <t>radomir</t>
  </si>
  <si>
    <t>Corratec Glacier</t>
  </si>
  <si>
    <t>08:23</t>
  </si>
  <si>
    <t>04:01</t>
  </si>
  <si>
    <t>142</t>
  </si>
  <si>
    <t>Ищук Игорь</t>
  </si>
  <si>
    <t>Monk</t>
  </si>
  <si>
    <t>Anthem 1</t>
  </si>
  <si>
    <t>Ibis-Matras</t>
  </si>
  <si>
    <t>143</t>
  </si>
  <si>
    <t>Чупак Женя</t>
  </si>
  <si>
    <t>Chupakabra</t>
  </si>
  <si>
    <t>Ibis</t>
  </si>
  <si>
    <t>08:38</t>
  </si>
  <si>
    <t>00:15</t>
  </si>
  <si>
    <t>144</t>
  </si>
  <si>
    <t>Вовк Андрей</t>
  </si>
  <si>
    <t>Volk</t>
  </si>
  <si>
    <t>Giant Trance</t>
  </si>
  <si>
    <t>ВелоБровари</t>
  </si>
  <si>
    <t>167</t>
  </si>
  <si>
    <t>Лисенко Евген</t>
  </si>
  <si>
    <t>jewel</t>
  </si>
  <si>
    <t>Бровари</t>
  </si>
  <si>
    <t>09:39</t>
  </si>
  <si>
    <t>01:01</t>
  </si>
  <si>
    <t>168</t>
  </si>
  <si>
    <t>Ковальов Олександр</t>
  </si>
  <si>
    <t>kotkov</t>
  </si>
  <si>
    <t>намвесело</t>
  </si>
  <si>
    <t>165</t>
  </si>
  <si>
    <t>Головко Сергей</t>
  </si>
  <si>
    <t>mneveselo</t>
  </si>
  <si>
    <t>Orbea Lanza</t>
  </si>
  <si>
    <t>13:26</t>
  </si>
  <si>
    <t>03:47</t>
  </si>
  <si>
    <t>166</t>
  </si>
  <si>
    <t>Квасков Владимир</t>
  </si>
  <si>
    <t>Willy</t>
  </si>
  <si>
    <t>Спеш</t>
  </si>
  <si>
    <t>Равлики</t>
  </si>
  <si>
    <t>107</t>
  </si>
  <si>
    <t>Винниченко Олексій</t>
  </si>
  <si>
    <t>gylka</t>
  </si>
  <si>
    <t>Kellys Magnus</t>
  </si>
  <si>
    <t>13:53</t>
  </si>
  <si>
    <t>00:27</t>
  </si>
  <si>
    <t>108</t>
  </si>
  <si>
    <t>Слободенюк Серый</t>
  </si>
  <si>
    <t>stuer</t>
  </si>
  <si>
    <t>Гарик</t>
  </si>
  <si>
    <t>GOрячие GOловы</t>
  </si>
  <si>
    <t>105</t>
  </si>
  <si>
    <t>Заруцкий Богдан</t>
  </si>
  <si>
    <t>iron condition</t>
  </si>
  <si>
    <t>Merida HFS 3000</t>
  </si>
  <si>
    <t>15:26</t>
  </si>
  <si>
    <t>01:33</t>
  </si>
  <si>
    <t>106</t>
  </si>
  <si>
    <t>Анчуков Виталий</t>
  </si>
  <si>
    <t>oberon</t>
  </si>
  <si>
    <t>Kona Kikapu</t>
  </si>
  <si>
    <t>OBrian</t>
  </si>
  <si>
    <t>139</t>
  </si>
  <si>
    <t>Кириченко Игорь</t>
  </si>
  <si>
    <t>Kofein</t>
  </si>
  <si>
    <t>Specialized Rockhopper</t>
  </si>
  <si>
    <t>08:24</t>
  </si>
  <si>
    <t>140</t>
  </si>
  <si>
    <t>Максимченко Виктор</t>
  </si>
  <si>
    <t>maxvi</t>
  </si>
  <si>
    <t>Meridian</t>
  </si>
  <si>
    <t>161</t>
  </si>
  <si>
    <t>Побережный Дмитрий</t>
  </si>
  <si>
    <t>Gromit</t>
  </si>
  <si>
    <t>Merida TFS900</t>
  </si>
  <si>
    <t>162</t>
  </si>
  <si>
    <t>Воробей Юрій</t>
  </si>
  <si>
    <t>Y.Vorobei</t>
  </si>
  <si>
    <t>Ірпінь</t>
  </si>
  <si>
    <t>Kellys Magic</t>
  </si>
  <si>
    <t>АМ падонки</t>
  </si>
  <si>
    <t>153</t>
  </si>
  <si>
    <t>Васин Павел</t>
  </si>
  <si>
    <t>Blacklight</t>
  </si>
  <si>
    <t>Cannondale prophet</t>
  </si>
  <si>
    <t>154</t>
  </si>
  <si>
    <t>Добродомов Алексей</t>
  </si>
  <si>
    <t>Dabrik</t>
  </si>
  <si>
    <t>Бобик и Барбос</t>
  </si>
  <si>
    <t>155</t>
  </si>
  <si>
    <t>Думик Сергей</t>
  </si>
  <si>
    <t>dumik</t>
  </si>
  <si>
    <t>Trek Fuel EX</t>
  </si>
  <si>
    <t>01:52</t>
  </si>
  <si>
    <t>01:51</t>
  </si>
  <si>
    <t>156</t>
  </si>
  <si>
    <t>Відибіда Роман</t>
  </si>
  <si>
    <t>Aku-Aku</t>
  </si>
  <si>
    <t>trek</t>
  </si>
  <si>
    <t>invader ZIM</t>
  </si>
  <si>
    <t>113</t>
  </si>
  <si>
    <t>Черненко Сергей</t>
  </si>
  <si>
    <t>SnorK</t>
  </si>
  <si>
    <t>Gary Fisher HKEK 2006</t>
  </si>
  <si>
    <t>04:16</t>
  </si>
  <si>
    <t>02:24</t>
  </si>
  <si>
    <t>114</t>
  </si>
  <si>
    <t>Шеляг Андрій</t>
  </si>
  <si>
    <t>Old Scratch</t>
  </si>
  <si>
    <t>VELO.NET.UA</t>
  </si>
  <si>
    <t>103</t>
  </si>
  <si>
    <t>Бугайов Максим</t>
  </si>
  <si>
    <t>m-bug</t>
  </si>
  <si>
    <t>Cannondale RUSH</t>
  </si>
  <si>
    <t>08:41</t>
  </si>
  <si>
    <t>04:25</t>
  </si>
  <si>
    <t>104</t>
  </si>
  <si>
    <t>Тищенко Александр</t>
  </si>
  <si>
    <t>ALEX T</t>
  </si>
  <si>
    <t>Cannondale Rize Team</t>
  </si>
  <si>
    <t>исчо-ни-позна</t>
  </si>
  <si>
    <t>197</t>
  </si>
  <si>
    <t>Онищук Кирилл</t>
  </si>
  <si>
    <t>evolvent</t>
  </si>
  <si>
    <t>Кривой Рог</t>
  </si>
  <si>
    <t>K2 Zed</t>
  </si>
  <si>
    <t>09:16</t>
  </si>
  <si>
    <t>00:35</t>
  </si>
  <si>
    <t>198</t>
  </si>
  <si>
    <t>Непомнющий Павел</t>
  </si>
  <si>
    <t>Sector</t>
  </si>
  <si>
    <t>BERGAMONT: Stallion</t>
  </si>
  <si>
    <t>Brotherhood of the wheel</t>
  </si>
  <si>
    <t>149</t>
  </si>
  <si>
    <t>Неделюк Валентин</t>
  </si>
  <si>
    <t>Val_N</t>
  </si>
  <si>
    <t>Giant atx pro</t>
  </si>
  <si>
    <t>15:05</t>
  </si>
  <si>
    <t>05:49</t>
  </si>
  <si>
    <t>150</t>
  </si>
  <si>
    <t>Неделюк Ден</t>
  </si>
  <si>
    <t>Den_N</t>
  </si>
  <si>
    <t>GF</t>
  </si>
  <si>
    <t>Эстонский экспресс</t>
  </si>
  <si>
    <t>195</t>
  </si>
  <si>
    <t>Третяк Вадим</t>
  </si>
  <si>
    <t>Zveroboy</t>
  </si>
  <si>
    <t>38</t>
  </si>
  <si>
    <t>MTB</t>
  </si>
  <si>
    <t>196</t>
  </si>
  <si>
    <t>Цыганков Алексей</t>
  </si>
  <si>
    <t>cyberalex</t>
  </si>
  <si>
    <t>mtb</t>
  </si>
  <si>
    <t>32</t>
  </si>
  <si>
    <t>SP@RK@</t>
  </si>
  <si>
    <t>111</t>
  </si>
  <si>
    <t>Цвеленьев Максим</t>
  </si>
  <si>
    <t>Максимилиан</t>
  </si>
  <si>
    <t>киев</t>
  </si>
  <si>
    <t>Specialized Enduro</t>
  </si>
  <si>
    <t>07:05</t>
  </si>
  <si>
    <t>112</t>
  </si>
  <si>
    <t>Сербин Анатолий</t>
  </si>
  <si>
    <t>Анатолий Анатолиевич</t>
  </si>
  <si>
    <t>37</t>
  </si>
  <si>
    <t>scott genius mc 10</t>
  </si>
  <si>
    <t>Минутка</t>
  </si>
  <si>
    <t>131</t>
  </si>
  <si>
    <t>Дарнопых Вадим</t>
  </si>
  <si>
    <t>Fibonachi</t>
  </si>
  <si>
    <t>Merida TFS</t>
  </si>
  <si>
    <t>07:25</t>
  </si>
  <si>
    <t>00:20</t>
  </si>
  <si>
    <t>132</t>
  </si>
  <si>
    <t>Волченков Евгений</t>
  </si>
  <si>
    <t>Geka</t>
  </si>
  <si>
    <t>Merida FLX2000</t>
  </si>
  <si>
    <t>Мольфари</t>
  </si>
  <si>
    <t>171</t>
  </si>
  <si>
    <t>Нестерец Женя</t>
  </si>
  <si>
    <t>zhvlnts</t>
  </si>
  <si>
    <t>Author Trothy</t>
  </si>
  <si>
    <t>6:02:25</t>
  </si>
  <si>
    <t>12:14</t>
  </si>
  <si>
    <t>04:49</t>
  </si>
  <si>
    <t>172</t>
  </si>
  <si>
    <t>Кобзар Андрій</t>
  </si>
  <si>
    <t>Cabeleira</t>
  </si>
  <si>
    <t>Ghost SE6000</t>
  </si>
  <si>
    <t>Семейка Адамсов</t>
  </si>
  <si>
    <t>123</t>
  </si>
  <si>
    <t>Мищенко Василий</t>
  </si>
  <si>
    <t>Basile</t>
  </si>
  <si>
    <t>42</t>
  </si>
  <si>
    <t>GT</t>
  </si>
  <si>
    <t>124</t>
  </si>
  <si>
    <t>Мищенко Владислав</t>
  </si>
  <si>
    <t>Всего участников в категории: 35 команд</t>
  </si>
  <si>
    <t>Категория: Любители МЖ</t>
  </si>
  <si>
    <t>Банzай-Ра</t>
  </si>
  <si>
    <t>231</t>
  </si>
  <si>
    <t>Стегура Василий</t>
  </si>
  <si>
    <t>creativ</t>
  </si>
  <si>
    <t>Altrix</t>
  </si>
  <si>
    <t>5:46:51</t>
  </si>
  <si>
    <t>3:33:51</t>
  </si>
  <si>
    <t>232</t>
  </si>
  <si>
    <t>Жданович Вера</t>
  </si>
  <si>
    <t>Вера</t>
  </si>
  <si>
    <t>2:13:00</t>
  </si>
  <si>
    <t>X-TrailZz</t>
  </si>
  <si>
    <t>209</t>
  </si>
  <si>
    <t>Сорич Дмитрий</t>
  </si>
  <si>
    <t>IL Fenomeno</t>
  </si>
  <si>
    <t>TREK Fuel Ex 8 09</t>
  </si>
  <si>
    <t>5:47:03</t>
  </si>
  <si>
    <t>3:32:02</t>
  </si>
  <si>
    <t>210</t>
  </si>
  <si>
    <t>Тертиенко Екатерина</t>
  </si>
  <si>
    <t>Catty</t>
  </si>
  <si>
    <t>Giant Trance X</t>
  </si>
  <si>
    <t>2:15:01</t>
  </si>
  <si>
    <t>Пупсики</t>
  </si>
  <si>
    <t>215</t>
  </si>
  <si>
    <t>Курушкин Сергей</t>
  </si>
  <si>
    <t>Kuruha</t>
  </si>
  <si>
    <t>Scott Spark</t>
  </si>
  <si>
    <t>5:54:15</t>
  </si>
  <si>
    <t>3:52:56</t>
  </si>
  <si>
    <t>07:12</t>
  </si>
  <si>
    <t>216</t>
  </si>
  <si>
    <t>Орлова Леся</t>
  </si>
  <si>
    <t>Diamond</t>
  </si>
  <si>
    <t>scott scale custom</t>
  </si>
  <si>
    <t>2:01:19</t>
  </si>
  <si>
    <t>Double Trouble</t>
  </si>
  <si>
    <t>211</t>
  </si>
  <si>
    <t>Кохан Антон</t>
  </si>
  <si>
    <t>tosha</t>
  </si>
  <si>
    <t>Gary Fisher Big Sur</t>
  </si>
  <si>
    <t>5:59:41</t>
  </si>
  <si>
    <t>3:51:26</t>
  </si>
  <si>
    <t>12:38</t>
  </si>
  <si>
    <t>05:26</t>
  </si>
  <si>
    <t>212</t>
  </si>
  <si>
    <t>Козачок Наталья</t>
  </si>
  <si>
    <t>Koza4ok</t>
  </si>
  <si>
    <t>merida kalahari 580</t>
  </si>
  <si>
    <t>2:08:15</t>
  </si>
  <si>
    <t>TREK Team KR</t>
  </si>
  <si>
    <t>281</t>
  </si>
  <si>
    <t>гриценко андрей</t>
  </si>
  <si>
    <t>evan</t>
  </si>
  <si>
    <t>TREK 6500</t>
  </si>
  <si>
    <t>6:01:23</t>
  </si>
  <si>
    <t>3:15:19</t>
  </si>
  <si>
    <t>14:20</t>
  </si>
  <si>
    <t>01:42</t>
  </si>
  <si>
    <t>282</t>
  </si>
  <si>
    <t>чередниченко виктория</t>
  </si>
  <si>
    <t>Foxy</t>
  </si>
  <si>
    <t>Trek 8500</t>
  </si>
  <si>
    <t>2:46:04</t>
  </si>
  <si>
    <t>Пилюлькин&amp;Медуница</t>
  </si>
  <si>
    <t>221</t>
  </si>
  <si>
    <t>Петриченко Никита</t>
  </si>
  <si>
    <t>Kita</t>
  </si>
  <si>
    <t>Kellys BLADE 2010</t>
  </si>
  <si>
    <t>6:03:37</t>
  </si>
  <si>
    <t>3:33:39</t>
  </si>
  <si>
    <t>02:14</t>
  </si>
  <si>
    <t>222</t>
  </si>
  <si>
    <t>Томашевская Елизавета</t>
  </si>
  <si>
    <t>veloliza</t>
  </si>
  <si>
    <t>2:29:58</t>
  </si>
  <si>
    <t>Чеширские Коты</t>
  </si>
  <si>
    <t>201</t>
  </si>
  <si>
    <t>Лясковский Антон</t>
  </si>
  <si>
    <t>avl</t>
  </si>
  <si>
    <t>Trek Top Fuel 2006</t>
  </si>
  <si>
    <t>6:03:59</t>
  </si>
  <si>
    <t>3:45:06</t>
  </si>
  <si>
    <t>00:22</t>
  </si>
  <si>
    <t>202</t>
  </si>
  <si>
    <t>Портнова Юля</t>
  </si>
  <si>
    <t>YuPo</t>
  </si>
  <si>
    <t>Cannondale Rush</t>
  </si>
  <si>
    <t>2:18:53</t>
  </si>
  <si>
    <t>Слон и моська</t>
  </si>
  <si>
    <t>225</t>
  </si>
  <si>
    <t>Швидка Катерина</t>
  </si>
  <si>
    <t>КатРуся</t>
  </si>
  <si>
    <t>Specilized hardrock</t>
  </si>
  <si>
    <t>5:42:08</t>
  </si>
  <si>
    <t>2:32:32</t>
  </si>
  <si>
    <t>226</t>
  </si>
  <si>
    <t>Калинеченко Александр</t>
  </si>
  <si>
    <t>Lexan</t>
  </si>
  <si>
    <t>GF Wahoo</t>
  </si>
  <si>
    <t>3:09:36</t>
  </si>
  <si>
    <t>KoTeam</t>
  </si>
  <si>
    <t>205</t>
  </si>
  <si>
    <t>Коваль Таисия</t>
  </si>
  <si>
    <t>Taya</t>
  </si>
  <si>
    <t>Trek Top Fuel 8</t>
  </si>
  <si>
    <t>5:44:18</t>
  </si>
  <si>
    <t>3:11:23</t>
  </si>
  <si>
    <t>02:10</t>
  </si>
  <si>
    <t>206</t>
  </si>
  <si>
    <t>Коваль Александр</t>
  </si>
  <si>
    <t>Sacha</t>
  </si>
  <si>
    <t>Stevens M6 Race 2004</t>
  </si>
  <si>
    <t>2:32:55</t>
  </si>
  <si>
    <t>Шишки-покрышки</t>
  </si>
  <si>
    <t>223</t>
  </si>
  <si>
    <t>Королёв Михаил</t>
  </si>
  <si>
    <t>kosha</t>
  </si>
  <si>
    <t>39</t>
  </si>
  <si>
    <t>5:52:57</t>
  </si>
  <si>
    <t>3:10:44</t>
  </si>
  <si>
    <t>10:49</t>
  </si>
  <si>
    <t>08:39</t>
  </si>
  <si>
    <t>224</t>
  </si>
  <si>
    <t>Королёва Наталия</t>
  </si>
  <si>
    <t>lila</t>
  </si>
  <si>
    <t>2:42:13</t>
  </si>
  <si>
    <t>КотЛета</t>
  </si>
  <si>
    <t>219</t>
  </si>
  <si>
    <t>Смилянская Мария</t>
  </si>
  <si>
    <t>leta</t>
  </si>
  <si>
    <t>36</t>
  </si>
  <si>
    <t>Cube AMS Pro</t>
  </si>
  <si>
    <t>2:13:28</t>
  </si>
  <si>
    <t>09:28</t>
  </si>
  <si>
    <t>220</t>
  </si>
  <si>
    <t>Бригида Андрей</t>
  </si>
  <si>
    <t>Котяра</t>
  </si>
  <si>
    <t>Kellys Imagine</t>
  </si>
  <si>
    <t>3:48:57</t>
  </si>
  <si>
    <t>МНяшки</t>
  </si>
  <si>
    <t>203</t>
  </si>
  <si>
    <t>Беркало Наталия</t>
  </si>
  <si>
    <t>Ната</t>
  </si>
  <si>
    <t>Kona</t>
  </si>
  <si>
    <t>5:51:37</t>
  </si>
  <si>
    <t>2:43:46</t>
  </si>
  <si>
    <t>204</t>
  </si>
  <si>
    <t>Виноградский Михась</t>
  </si>
  <si>
    <t>Михась</t>
  </si>
  <si>
    <t>Gary Fisher Wahoo disc</t>
  </si>
  <si>
    <t>3:07:51</t>
  </si>
  <si>
    <t>RobotScream</t>
  </si>
  <si>
    <t>241</t>
  </si>
  <si>
    <t>Кучемасов Кирилл</t>
  </si>
  <si>
    <t>2K</t>
  </si>
  <si>
    <t>5:56:05</t>
  </si>
  <si>
    <t>3:21:19</t>
  </si>
  <si>
    <t>04:28</t>
  </si>
  <si>
    <t>242</t>
  </si>
  <si>
    <t>Гарькавая Елена</t>
  </si>
  <si>
    <t>krokokachka</t>
  </si>
  <si>
    <t>Scott Contessa</t>
  </si>
  <si>
    <t>2:34:46</t>
  </si>
  <si>
    <t>riders</t>
  </si>
  <si>
    <t>207</t>
  </si>
  <si>
    <t>Колесник Людмила</t>
  </si>
  <si>
    <t>Людася</t>
  </si>
  <si>
    <t>6:02:40</t>
  </si>
  <si>
    <t>2:38:57</t>
  </si>
  <si>
    <t>11:03</t>
  </si>
  <si>
    <t>06:35</t>
  </si>
  <si>
    <t>208</t>
  </si>
  <si>
    <t>Маркотенко Андрей</t>
  </si>
  <si>
    <t>mark</t>
  </si>
  <si>
    <t>3:23:43</t>
  </si>
  <si>
    <t>Вишеньки</t>
  </si>
  <si>
    <t>229</t>
  </si>
  <si>
    <t>Дубина Александр</t>
  </si>
  <si>
    <t>Oasis</t>
  </si>
  <si>
    <t>Коцюбинское</t>
  </si>
  <si>
    <t>6:02:45</t>
  </si>
  <si>
    <t>2:58:51</t>
  </si>
  <si>
    <t>230</t>
  </si>
  <si>
    <t>Меньша Юлия</t>
  </si>
  <si>
    <t>Seammy</t>
  </si>
  <si>
    <t>GF Marlin</t>
  </si>
  <si>
    <t>3:03:54</t>
  </si>
  <si>
    <t>Всего участников в категории: 15 команд</t>
  </si>
  <si>
    <t>Киев-Хмельницкий</t>
  </si>
  <si>
    <t>bikeportal / velo.net.ua</t>
  </si>
  <si>
    <t>Категория: Элита ММ</t>
  </si>
  <si>
    <t>Категория</t>
  </si>
  <si>
    <t>Элита ММ</t>
  </si>
  <si>
    <t>Элита МЖ</t>
  </si>
  <si>
    <t>Любители ММ</t>
  </si>
  <si>
    <t>Любители МЖ</t>
  </si>
  <si>
    <t>Место в категории</t>
  </si>
  <si>
    <t>ИМПУЛЬС</t>
  </si>
  <si>
    <t>Лосики-колесики</t>
  </si>
  <si>
    <t>Карасёв Вадим</t>
  </si>
  <si>
    <t>Lenny</t>
  </si>
  <si>
    <t>Редин Павел</t>
  </si>
  <si>
    <t>Paulus</t>
  </si>
  <si>
    <t>Сирык Максим</t>
  </si>
  <si>
    <t>Maksym</t>
  </si>
  <si>
    <t>Іванюта Володимир</t>
  </si>
  <si>
    <t>8RydeR</t>
  </si>
  <si>
    <t>Марченко Денис</t>
  </si>
  <si>
    <t>Пан_Грицян</t>
  </si>
  <si>
    <t>Муравьев Артем</t>
  </si>
  <si>
    <t>A-RTEM</t>
  </si>
  <si>
    <t>Чепак Андрей</t>
  </si>
  <si>
    <t>Михальчук Константин</t>
  </si>
  <si>
    <t>mihas</t>
  </si>
  <si>
    <t>Нежданов Егор</t>
  </si>
  <si>
    <t>astat</t>
  </si>
  <si>
    <t>Коба Иван</t>
  </si>
  <si>
    <t>JongrI</t>
  </si>
  <si>
    <t>Уханов Максим</t>
  </si>
  <si>
    <t>mozzart</t>
  </si>
  <si>
    <t>Козлов Евгений</t>
  </si>
  <si>
    <t>skyboy</t>
  </si>
  <si>
    <t>Gary Fisher</t>
  </si>
  <si>
    <t>Катин</t>
  </si>
  <si>
    <t>Gary Fisher HooKooEKoo 2008</t>
  </si>
  <si>
    <t>Giant Boulder 2009</t>
  </si>
  <si>
    <t>mongoose</t>
  </si>
  <si>
    <t>TREK 4300</t>
  </si>
  <si>
    <t>Merida Speed</t>
  </si>
  <si>
    <t>Trek</t>
  </si>
  <si>
    <t>Author basic</t>
  </si>
  <si>
    <t>Centurion M2</t>
  </si>
  <si>
    <t>Категория: Начинающие велосипедисты</t>
  </si>
  <si>
    <t>Тышкевич Наталья</t>
  </si>
  <si>
    <t>АссолЬ</t>
  </si>
  <si>
    <t>Крюченко Татьяна</t>
  </si>
  <si>
    <t>Sunnygirl</t>
  </si>
  <si>
    <t>Евсюкова Наташа</t>
  </si>
  <si>
    <t>---</t>
  </si>
  <si>
    <t>Товкес Татьяна</t>
  </si>
  <si>
    <t>:)</t>
  </si>
  <si>
    <t>Василевская Юлия</t>
  </si>
  <si>
    <t>Аллилуйя</t>
  </si>
  <si>
    <t>Gary Fisher Wahoo</t>
  </si>
  <si>
    <t>Kellys vipper Sf</t>
  </si>
  <si>
    <t>dns</t>
  </si>
  <si>
    <t>Отстал</t>
  </si>
  <si>
    <t>Отстала</t>
  </si>
  <si>
    <t>Категория: Начинающие велосипедистки</t>
  </si>
  <si>
    <t>XCM Парна 6ти часова</t>
  </si>
  <si>
    <t>Киев, 30.05.2010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</si>
</sst>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b/>
      <sz val="10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2"/>
    </font>
    <font>
      <sz val="10"/>
      <color indexed="23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2"/>
      <color indexed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  <font>
      <sz val="9"/>
      <color indexed="14"/>
      <name val="Tahoma"/>
      <family val="2"/>
    </font>
    <font>
      <sz val="9"/>
      <color indexed="45"/>
      <name val="Tahoma"/>
      <family val="2"/>
    </font>
    <font>
      <sz val="9"/>
      <color indexed="23"/>
      <name val="Tahoma"/>
      <family val="2"/>
    </font>
    <font>
      <b/>
      <sz val="12"/>
      <color indexed="17"/>
      <name val="Tahoma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45" fontId="4" fillId="0" borderId="1" xfId="0" applyNumberFormat="1" applyFont="1" applyBorder="1" applyAlignment="1">
      <alignment horizontal="center"/>
    </xf>
    <xf numFmtId="45" fontId="4" fillId="0" borderId="1" xfId="0" applyNumberFormat="1" applyFont="1" applyBorder="1" applyAlignment="1">
      <alignment horizontal="center" vertical="center"/>
    </xf>
    <xf numFmtId="45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5" fontId="4" fillId="0" borderId="7" xfId="0" applyNumberFormat="1" applyFont="1" applyBorder="1" applyAlignment="1">
      <alignment horizontal="center" vertical="center"/>
    </xf>
    <xf numFmtId="45" fontId="4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5" fontId="4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5" fontId="4" fillId="0" borderId="6" xfId="0" applyNumberFormat="1" applyFont="1" applyBorder="1" applyAlignment="1">
      <alignment horizontal="center" vertical="center"/>
    </xf>
    <xf numFmtId="45" fontId="4" fillId="0" borderId="9" xfId="0" applyNumberFormat="1" applyFont="1" applyBorder="1" applyAlignment="1">
      <alignment horizontal="center" vertical="center"/>
    </xf>
    <xf numFmtId="21" fontId="4" fillId="0" borderId="7" xfId="0" applyNumberFormat="1" applyFont="1" applyBorder="1" applyAlignment="1">
      <alignment horizontal="center" vertical="center" wrapText="1"/>
    </xf>
    <xf numFmtId="21" fontId="4" fillId="0" borderId="10" xfId="0" applyNumberFormat="1" applyFont="1" applyBorder="1" applyAlignment="1">
      <alignment horizontal="center" vertical="center" wrapText="1"/>
    </xf>
    <xf numFmtId="2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21" fontId="4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5" fontId="4" fillId="3" borderId="7" xfId="0" applyNumberFormat="1" applyFont="1" applyFill="1" applyBorder="1" applyAlignment="1">
      <alignment horizontal="center" vertical="center"/>
    </xf>
    <xf numFmtId="45" fontId="4" fillId="3" borderId="8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1" fontId="4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5" fontId="4" fillId="3" borderId="10" xfId="0" applyNumberFormat="1" applyFont="1" applyFill="1" applyBorder="1" applyAlignment="1">
      <alignment horizontal="center" vertical="center"/>
    </xf>
    <xf numFmtId="45" fontId="4" fillId="3" borderId="11" xfId="0" applyNumberFormat="1" applyFont="1" applyFill="1" applyBorder="1" applyAlignment="1">
      <alignment horizontal="center" vertical="center"/>
    </xf>
    <xf numFmtId="45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45" fontId="5" fillId="0" borderId="25" xfId="0" applyNumberFormat="1" applyFont="1" applyBorder="1" applyAlignment="1">
      <alignment horizontal="center" vertical="center"/>
    </xf>
    <xf numFmtId="45" fontId="5" fillId="0" borderId="13" xfId="0" applyNumberFormat="1" applyFont="1" applyBorder="1" applyAlignment="1">
      <alignment horizontal="center" vertical="center"/>
    </xf>
    <xf numFmtId="45" fontId="5" fillId="0" borderId="26" xfId="0" applyNumberFormat="1" applyFont="1" applyBorder="1" applyAlignment="1">
      <alignment horizontal="center" vertical="center"/>
    </xf>
    <xf numFmtId="45" fontId="5" fillId="0" borderId="7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45" fontId="5" fillId="3" borderId="26" xfId="0" applyNumberFormat="1" applyFont="1" applyFill="1" applyBorder="1" applyAlignment="1">
      <alignment horizontal="center" vertical="center"/>
    </xf>
    <xf numFmtId="45" fontId="5" fillId="3" borderId="7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7" xfId="0" applyFont="1" applyBorder="1" applyAlignment="1">
      <alignment vertical="center"/>
    </xf>
    <xf numFmtId="45" fontId="5" fillId="3" borderId="20" xfId="0" applyNumberFormat="1" applyFont="1" applyFill="1" applyBorder="1" applyAlignment="1">
      <alignment horizontal="center" vertical="center"/>
    </xf>
    <xf numFmtId="45" fontId="5" fillId="3" borderId="10" xfId="0" applyNumberFormat="1" applyFont="1" applyFill="1" applyBorder="1" applyAlignment="1">
      <alignment horizontal="center" vertical="center"/>
    </xf>
    <xf numFmtId="45" fontId="5" fillId="0" borderId="17" xfId="0" applyNumberFormat="1" applyFont="1" applyBorder="1" applyAlignment="1">
      <alignment horizontal="center" vertical="center"/>
    </xf>
    <xf numFmtId="45" fontId="5" fillId="0" borderId="0" xfId="0" applyNumberFormat="1" applyFont="1" applyAlignment="1">
      <alignment horizontal="center" vertical="center"/>
    </xf>
    <xf numFmtId="45" fontId="5" fillId="0" borderId="18" xfId="0" applyNumberFormat="1" applyFont="1" applyBorder="1" applyAlignment="1">
      <alignment horizontal="center" vertical="center"/>
    </xf>
    <xf numFmtId="45" fontId="5" fillId="3" borderId="18" xfId="0" applyNumberFormat="1" applyFont="1" applyFill="1" applyBorder="1" applyAlignment="1">
      <alignment horizontal="center" vertical="center"/>
    </xf>
    <xf numFmtId="45" fontId="5" fillId="3" borderId="0" xfId="0" applyNumberFormat="1" applyFont="1" applyFill="1" applyAlignment="1">
      <alignment horizontal="center" vertical="center"/>
    </xf>
    <xf numFmtId="45" fontId="5" fillId="0" borderId="20" xfId="0" applyNumberFormat="1" applyFont="1" applyBorder="1" applyAlignment="1">
      <alignment horizontal="center" vertical="center"/>
    </xf>
    <xf numFmtId="45" fontId="5" fillId="0" borderId="10" xfId="0" applyNumberFormat="1" applyFont="1" applyBorder="1" applyAlignment="1">
      <alignment horizontal="center" vertical="center"/>
    </xf>
    <xf numFmtId="45" fontId="5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45" fontId="14" fillId="0" borderId="31" xfId="0" applyNumberFormat="1" applyFont="1" applyFill="1" applyBorder="1" applyAlignment="1">
      <alignment horizontal="center" vertical="center"/>
    </xf>
    <xf numFmtId="45" fontId="15" fillId="0" borderId="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45" fontId="14" fillId="0" borderId="32" xfId="0" applyNumberFormat="1" applyFont="1" applyFill="1" applyBorder="1" applyAlignment="1">
      <alignment horizontal="center" vertical="center"/>
    </xf>
    <xf numFmtId="45" fontId="15" fillId="0" borderId="8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5" fontId="14" fillId="0" borderId="30" xfId="0" applyNumberFormat="1" applyFont="1" applyFill="1" applyBorder="1" applyAlignment="1">
      <alignment horizontal="center" vertical="center"/>
    </xf>
    <xf numFmtId="45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21" fontId="14" fillId="0" borderId="1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21" fontId="14" fillId="0" borderId="7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 wrapText="1"/>
    </xf>
    <xf numFmtId="21" fontId="14" fillId="3" borderId="7" xfId="0" applyNumberFormat="1" applyFont="1" applyFill="1" applyBorder="1" applyAlignment="1">
      <alignment horizontal="center" vertical="center" wrapText="1"/>
    </xf>
    <xf numFmtId="45" fontId="21" fillId="3" borderId="8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45" fontId="21" fillId="0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21" fontId="14" fillId="3" borderId="10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45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/>
    </xf>
    <xf numFmtId="45" fontId="4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/>
    </xf>
    <xf numFmtId="45" fontId="4" fillId="0" borderId="9" xfId="0" applyNumberFormat="1" applyFont="1" applyBorder="1" applyAlignment="1">
      <alignment horizontal="center"/>
    </xf>
    <xf numFmtId="45" fontId="5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J198"/>
  <sheetViews>
    <sheetView tabSelected="1" zoomScale="85" zoomScaleNormal="85" workbookViewId="0" topLeftCell="A1">
      <selection activeCell="C3" sqref="C3"/>
    </sheetView>
  </sheetViews>
  <sheetFormatPr defaultColWidth="9.00390625" defaultRowHeight="12.75" outlineLevelCol="1"/>
  <cols>
    <col min="1" max="1" width="7.25390625" style="84" customWidth="1"/>
    <col min="2" max="2" width="25.875" style="84" customWidth="1"/>
    <col min="3" max="3" width="8.00390625" style="84" customWidth="1" outlineLevel="1"/>
    <col min="4" max="4" width="22.625" style="84" bestFit="1" customWidth="1"/>
    <col min="5" max="5" width="20.875" style="84" customWidth="1" outlineLevel="1"/>
    <col min="6" max="6" width="18.25390625" style="84" customWidth="1" outlineLevel="1"/>
    <col min="7" max="7" width="9.125" style="84" customWidth="1" outlineLevel="1"/>
    <col min="8" max="8" width="25.75390625" style="84" customWidth="1" outlineLevel="1"/>
    <col min="9" max="9" width="8.375" style="84" customWidth="1"/>
    <col min="10" max="10" width="9.875" style="84" customWidth="1"/>
    <col min="11" max="11" width="10.375" style="84" customWidth="1"/>
    <col min="12" max="12" width="10.25390625" style="84" customWidth="1"/>
    <col min="13" max="14" width="7.875" style="84" bestFit="1" customWidth="1"/>
    <col min="15" max="31" width="8.875" style="84" customWidth="1"/>
    <col min="32" max="36" width="10.125" style="84" customWidth="1"/>
    <col min="37" max="37" width="8.875" style="84" customWidth="1"/>
    <col min="38" max="16384" width="44.75390625" style="84" customWidth="1"/>
  </cols>
  <sheetData>
    <row r="1" ht="18">
      <c r="A1" s="231" t="s">
        <v>875</v>
      </c>
    </row>
    <row r="2" ht="15">
      <c r="A2" s="105" t="s">
        <v>876</v>
      </c>
    </row>
    <row r="3" ht="15">
      <c r="A3" s="230"/>
    </row>
    <row r="5" ht="15.75" thickBot="1">
      <c r="A5" s="105" t="s">
        <v>816</v>
      </c>
    </row>
    <row r="6" spans="1:36" ht="12.75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34" t="s">
        <v>7</v>
      </c>
      <c r="I6" s="41" t="s">
        <v>8</v>
      </c>
      <c r="J6" s="22" t="s">
        <v>8</v>
      </c>
      <c r="K6" s="22" t="s">
        <v>11</v>
      </c>
      <c r="L6" s="22" t="s">
        <v>11</v>
      </c>
      <c r="M6" s="23" t="s">
        <v>13</v>
      </c>
      <c r="N6" s="42" t="s">
        <v>13</v>
      </c>
      <c r="O6" s="39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  <c r="W6" s="6" t="s">
        <v>24</v>
      </c>
      <c r="X6" s="6" t="s">
        <v>25</v>
      </c>
      <c r="Y6" s="6" t="s">
        <v>26</v>
      </c>
      <c r="Z6" s="6" t="s">
        <v>27</v>
      </c>
      <c r="AA6" s="6" t="s">
        <v>28</v>
      </c>
      <c r="AB6" s="6" t="s">
        <v>29</v>
      </c>
      <c r="AC6" s="6" t="s">
        <v>30</v>
      </c>
      <c r="AD6" s="6" t="s">
        <v>31</v>
      </c>
      <c r="AE6" s="6" t="s">
        <v>32</v>
      </c>
      <c r="AF6" s="6" t="s">
        <v>33</v>
      </c>
      <c r="AG6" s="6" t="s">
        <v>34</v>
      </c>
      <c r="AH6" s="6" t="s">
        <v>35</v>
      </c>
      <c r="AI6" s="6" t="s">
        <v>36</v>
      </c>
      <c r="AJ6" s="7" t="s">
        <v>37</v>
      </c>
    </row>
    <row r="7" spans="1:36" ht="13.5" thickBot="1">
      <c r="A7" s="29"/>
      <c r="B7" s="30"/>
      <c r="C7" s="30"/>
      <c r="D7" s="30"/>
      <c r="E7" s="30"/>
      <c r="F7" s="30"/>
      <c r="G7" s="30"/>
      <c r="H7" s="35"/>
      <c r="I7" s="43" t="s">
        <v>9</v>
      </c>
      <c r="J7" s="31" t="s">
        <v>10</v>
      </c>
      <c r="K7" s="31" t="s">
        <v>12</v>
      </c>
      <c r="L7" s="31" t="s">
        <v>10</v>
      </c>
      <c r="M7" s="32" t="s">
        <v>14</v>
      </c>
      <c r="N7" s="44" t="s">
        <v>15</v>
      </c>
      <c r="O7" s="4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3"/>
    </row>
    <row r="8" spans="1:36" ht="12.75">
      <c r="A8" s="24" t="s">
        <v>38</v>
      </c>
      <c r="B8" s="25" t="s">
        <v>39</v>
      </c>
      <c r="C8" s="26" t="s">
        <v>40</v>
      </c>
      <c r="D8" s="85" t="s">
        <v>41</v>
      </c>
      <c r="E8" s="85" t="s">
        <v>42</v>
      </c>
      <c r="F8" s="25" t="s">
        <v>43</v>
      </c>
      <c r="G8" s="26" t="s">
        <v>44</v>
      </c>
      <c r="H8" s="36" t="s">
        <v>45</v>
      </c>
      <c r="I8" s="45" t="s">
        <v>46</v>
      </c>
      <c r="J8" s="26" t="s">
        <v>47</v>
      </c>
      <c r="K8" s="51">
        <f>L8+L9</f>
        <v>0.24170138888888887</v>
      </c>
      <c r="L8" s="51">
        <f>SUM(O8:AH8)</f>
        <v>0.12234953703703703</v>
      </c>
      <c r="M8" s="53"/>
      <c r="N8" s="54"/>
      <c r="O8" s="86"/>
      <c r="P8" s="87">
        <v>0.01175925925925926</v>
      </c>
      <c r="Q8" s="87"/>
      <c r="R8" s="87">
        <v>0.011724537037037035</v>
      </c>
      <c r="S8" s="87"/>
      <c r="T8" s="87">
        <v>0.012106481481481482</v>
      </c>
      <c r="U8" s="87"/>
      <c r="V8" s="87">
        <v>0.012511574074074073</v>
      </c>
      <c r="W8" s="87"/>
      <c r="X8" s="87">
        <v>0.011956018518518517</v>
      </c>
      <c r="Y8" s="87"/>
      <c r="Z8" s="87">
        <v>0.012152777777777778</v>
      </c>
      <c r="AA8" s="87"/>
      <c r="AB8" s="87">
        <v>0.012372685185185186</v>
      </c>
      <c r="AC8" s="87"/>
      <c r="AD8" s="87">
        <v>0.01289351851851852</v>
      </c>
      <c r="AE8" s="87"/>
      <c r="AF8" s="87">
        <v>0.0121875</v>
      </c>
      <c r="AG8" s="87"/>
      <c r="AH8" s="87">
        <v>0.012685185185185183</v>
      </c>
      <c r="AI8" s="28">
        <f>MIN(O8:AH8)</f>
        <v>0.011724537037037035</v>
      </c>
      <c r="AJ8" s="3">
        <f>SUM(O8:AH8)/J8</f>
        <v>0.012234953703703703</v>
      </c>
    </row>
    <row r="9" spans="1:36" ht="12.75">
      <c r="A9" s="21"/>
      <c r="B9" s="9"/>
      <c r="C9" s="10" t="s">
        <v>49</v>
      </c>
      <c r="D9" s="9" t="s">
        <v>50</v>
      </c>
      <c r="E9" s="9" t="s">
        <v>51</v>
      </c>
      <c r="F9" s="9" t="s">
        <v>43</v>
      </c>
      <c r="G9" s="10" t="s">
        <v>52</v>
      </c>
      <c r="H9" s="37" t="s">
        <v>53</v>
      </c>
      <c r="I9" s="8"/>
      <c r="J9" s="10" t="s">
        <v>47</v>
      </c>
      <c r="K9" s="11"/>
      <c r="L9" s="49">
        <f aca="true" t="shared" si="0" ref="L9:L35">SUM(O9:AH9)</f>
        <v>0.11935185185185185</v>
      </c>
      <c r="M9" s="55"/>
      <c r="N9" s="56"/>
      <c r="O9" s="88">
        <v>0.011099537037037038</v>
      </c>
      <c r="P9" s="89"/>
      <c r="Q9" s="89">
        <v>0.011458333333333334</v>
      </c>
      <c r="R9" s="89"/>
      <c r="S9" s="89">
        <v>0.011747685185185186</v>
      </c>
      <c r="T9" s="89"/>
      <c r="U9" s="89">
        <v>0.011620370370370371</v>
      </c>
      <c r="V9" s="89"/>
      <c r="W9" s="89">
        <v>0.011979166666666666</v>
      </c>
      <c r="X9" s="89"/>
      <c r="Y9" s="89">
        <v>0.012141203703703704</v>
      </c>
      <c r="Z9" s="89"/>
      <c r="AA9" s="89">
        <v>0.012395833333333335</v>
      </c>
      <c r="AB9" s="89"/>
      <c r="AC9" s="89">
        <v>0.012870370370370372</v>
      </c>
      <c r="AD9" s="89"/>
      <c r="AE9" s="89">
        <v>0.012094907407407408</v>
      </c>
      <c r="AF9" s="89"/>
      <c r="AG9" s="89">
        <v>0.011944444444444445</v>
      </c>
      <c r="AH9" s="89"/>
      <c r="AI9" s="12">
        <f aca="true" t="shared" si="1" ref="AI9:AI35">MIN(O9:AH9)</f>
        <v>0.011099537037037038</v>
      </c>
      <c r="AJ9" s="13">
        <f aca="true" t="shared" si="2" ref="AJ9:AJ35">SUM(O9:AH9)/J9</f>
        <v>0.011935185185185184</v>
      </c>
    </row>
    <row r="10" spans="1:36" s="93" customFormat="1" ht="12.75">
      <c r="A10" s="59" t="s">
        <v>55</v>
      </c>
      <c r="B10" s="60" t="s">
        <v>56</v>
      </c>
      <c r="C10" s="61" t="s">
        <v>57</v>
      </c>
      <c r="D10" s="90" t="s">
        <v>58</v>
      </c>
      <c r="E10" s="90" t="s">
        <v>59</v>
      </c>
      <c r="F10" s="60" t="s">
        <v>60</v>
      </c>
      <c r="G10" s="61" t="s">
        <v>61</v>
      </c>
      <c r="H10" s="62" t="s">
        <v>62</v>
      </c>
      <c r="I10" s="63" t="s">
        <v>46</v>
      </c>
      <c r="J10" s="61" t="s">
        <v>47</v>
      </c>
      <c r="K10" s="64">
        <f>L10+L11</f>
        <v>0.24407407407407405</v>
      </c>
      <c r="L10" s="64">
        <f t="shared" si="0"/>
        <v>0.12067129629629629</v>
      </c>
      <c r="M10" s="65" t="s">
        <v>63</v>
      </c>
      <c r="N10" s="66" t="s">
        <v>63</v>
      </c>
      <c r="O10" s="91">
        <v>0.011111111111111112</v>
      </c>
      <c r="P10" s="92"/>
      <c r="Q10" s="92">
        <v>0.011331018518518518</v>
      </c>
      <c r="R10" s="92"/>
      <c r="S10" s="92">
        <v>0.011736111111111109</v>
      </c>
      <c r="T10" s="92"/>
      <c r="U10" s="92">
        <v>0.011643518518518518</v>
      </c>
      <c r="V10" s="92"/>
      <c r="W10" s="92">
        <v>0.01199074074074074</v>
      </c>
      <c r="X10" s="92"/>
      <c r="Y10" s="92">
        <v>0.012164351851851852</v>
      </c>
      <c r="Z10" s="92"/>
      <c r="AA10" s="92">
        <v>0.012430555555555554</v>
      </c>
      <c r="AB10" s="92"/>
      <c r="AC10" s="92">
        <v>0.012870370370370372</v>
      </c>
      <c r="AD10" s="92"/>
      <c r="AE10" s="92">
        <v>0.012766203703703703</v>
      </c>
      <c r="AF10" s="92"/>
      <c r="AG10" s="92">
        <v>0.012627314814814815</v>
      </c>
      <c r="AH10" s="92"/>
      <c r="AI10" s="67">
        <f t="shared" si="1"/>
        <v>0.011111111111111112</v>
      </c>
      <c r="AJ10" s="68">
        <f t="shared" si="2"/>
        <v>0.012067129629629629</v>
      </c>
    </row>
    <row r="11" spans="1:36" s="93" customFormat="1" ht="12.75">
      <c r="A11" s="69"/>
      <c r="B11" s="60"/>
      <c r="C11" s="61" t="s">
        <v>64</v>
      </c>
      <c r="D11" s="90" t="s">
        <v>65</v>
      </c>
      <c r="E11" s="90" t="s">
        <v>66</v>
      </c>
      <c r="F11" s="60" t="s">
        <v>60</v>
      </c>
      <c r="G11" s="61" t="s">
        <v>44</v>
      </c>
      <c r="H11" s="62" t="s">
        <v>67</v>
      </c>
      <c r="I11" s="63"/>
      <c r="J11" s="61" t="s">
        <v>47</v>
      </c>
      <c r="K11" s="70"/>
      <c r="L11" s="64">
        <f t="shared" si="0"/>
        <v>0.12340277777777776</v>
      </c>
      <c r="M11" s="65"/>
      <c r="N11" s="66"/>
      <c r="O11" s="91"/>
      <c r="P11" s="92">
        <v>0.011724537037037035</v>
      </c>
      <c r="Q11" s="92"/>
      <c r="R11" s="92">
        <v>0.011851851851851851</v>
      </c>
      <c r="S11" s="92"/>
      <c r="T11" s="92">
        <v>0.012129629629629629</v>
      </c>
      <c r="U11" s="92"/>
      <c r="V11" s="92">
        <v>0.012511574074074073</v>
      </c>
      <c r="W11" s="92"/>
      <c r="X11" s="92">
        <v>0.011932870370370371</v>
      </c>
      <c r="Y11" s="92"/>
      <c r="Z11" s="92">
        <v>0.012129629629629629</v>
      </c>
      <c r="AA11" s="92"/>
      <c r="AB11" s="92">
        <v>0.012337962962962962</v>
      </c>
      <c r="AC11" s="92"/>
      <c r="AD11" s="92">
        <v>0.012905092592592591</v>
      </c>
      <c r="AE11" s="92"/>
      <c r="AF11" s="92">
        <v>0.01258101851851852</v>
      </c>
      <c r="AG11" s="92"/>
      <c r="AH11" s="92">
        <v>0.01329861111111111</v>
      </c>
      <c r="AI11" s="67">
        <f t="shared" si="1"/>
        <v>0.011724537037037035</v>
      </c>
      <c r="AJ11" s="68">
        <f t="shared" si="2"/>
        <v>0.012340277777777776</v>
      </c>
    </row>
    <row r="12" spans="1:36" ht="12.75">
      <c r="A12" s="20" t="s">
        <v>57</v>
      </c>
      <c r="B12" s="9" t="s">
        <v>68</v>
      </c>
      <c r="C12" s="10" t="s">
        <v>69</v>
      </c>
      <c r="D12" s="94" t="s">
        <v>70</v>
      </c>
      <c r="E12" s="94" t="s">
        <v>71</v>
      </c>
      <c r="F12" s="9" t="s">
        <v>60</v>
      </c>
      <c r="G12" s="10" t="s">
        <v>46</v>
      </c>
      <c r="H12" s="37" t="s">
        <v>72</v>
      </c>
      <c r="I12" s="8" t="s">
        <v>46</v>
      </c>
      <c r="J12" s="10" t="s">
        <v>47</v>
      </c>
      <c r="K12" s="49">
        <f>L12+L13</f>
        <v>0.25023148148148144</v>
      </c>
      <c r="L12" s="49">
        <f t="shared" si="0"/>
        <v>0.12232638888888889</v>
      </c>
      <c r="M12" s="55" t="s">
        <v>73</v>
      </c>
      <c r="N12" s="56" t="s">
        <v>74</v>
      </c>
      <c r="O12" s="88">
        <v>0.011064814814814814</v>
      </c>
      <c r="P12" s="89"/>
      <c r="Q12" s="89">
        <v>0.011296296296296296</v>
      </c>
      <c r="R12" s="89"/>
      <c r="S12" s="89">
        <v>0.01175925925925926</v>
      </c>
      <c r="T12" s="89"/>
      <c r="U12" s="89">
        <v>0.011620370370370371</v>
      </c>
      <c r="V12" s="89"/>
      <c r="W12" s="89">
        <v>0.012256944444444444</v>
      </c>
      <c r="X12" s="89"/>
      <c r="Y12" s="89">
        <v>0.013402777777777777</v>
      </c>
      <c r="Z12" s="89"/>
      <c r="AA12" s="89">
        <v>0.012905092592592591</v>
      </c>
      <c r="AB12" s="89"/>
      <c r="AC12" s="89">
        <v>0.012418981481481482</v>
      </c>
      <c r="AD12" s="89"/>
      <c r="AE12" s="89">
        <v>0.01266203703703704</v>
      </c>
      <c r="AF12" s="89"/>
      <c r="AG12" s="89">
        <v>0.012939814814814814</v>
      </c>
      <c r="AH12" s="89"/>
      <c r="AI12" s="12">
        <f t="shared" si="1"/>
        <v>0.011064814814814814</v>
      </c>
      <c r="AJ12" s="13">
        <f t="shared" si="2"/>
        <v>0.012232638888888888</v>
      </c>
    </row>
    <row r="13" spans="1:36" ht="12.75">
      <c r="A13" s="14"/>
      <c r="B13" s="9"/>
      <c r="C13" s="10" t="s">
        <v>47</v>
      </c>
      <c r="D13" s="9" t="s">
        <v>76</v>
      </c>
      <c r="E13" s="9"/>
      <c r="F13" s="9" t="s">
        <v>60</v>
      </c>
      <c r="G13" s="10" t="s">
        <v>77</v>
      </c>
      <c r="H13" s="37" t="s">
        <v>78</v>
      </c>
      <c r="I13" s="8"/>
      <c r="J13" s="10" t="s">
        <v>47</v>
      </c>
      <c r="K13" s="11"/>
      <c r="L13" s="49">
        <f t="shared" si="0"/>
        <v>0.12790509259259258</v>
      </c>
      <c r="M13" s="55"/>
      <c r="N13" s="56"/>
      <c r="O13" s="88"/>
      <c r="P13" s="89">
        <v>0.011805555555555555</v>
      </c>
      <c r="Q13" s="89"/>
      <c r="R13" s="89">
        <v>0.011851851851851851</v>
      </c>
      <c r="S13" s="89"/>
      <c r="T13" s="89">
        <v>0.012106481481481482</v>
      </c>
      <c r="U13" s="89"/>
      <c r="V13" s="89">
        <v>0.012534722222222223</v>
      </c>
      <c r="W13" s="89"/>
      <c r="X13" s="89">
        <v>0.013703703703703704</v>
      </c>
      <c r="Y13" s="89"/>
      <c r="Z13" s="89">
        <v>0.01400462962962963</v>
      </c>
      <c r="AA13" s="89"/>
      <c r="AB13" s="89">
        <v>0.013773148148148147</v>
      </c>
      <c r="AC13" s="89"/>
      <c r="AD13" s="89">
        <v>0.012546296296296297</v>
      </c>
      <c r="AE13" s="89"/>
      <c r="AF13" s="89">
        <v>0.012453703703703703</v>
      </c>
      <c r="AG13" s="89"/>
      <c r="AH13" s="89">
        <v>0.013125</v>
      </c>
      <c r="AI13" s="12">
        <f t="shared" si="1"/>
        <v>0.011805555555555555</v>
      </c>
      <c r="AJ13" s="13">
        <f t="shared" si="2"/>
        <v>0.012790509259259258</v>
      </c>
    </row>
    <row r="14" spans="1:36" s="93" customFormat="1" ht="12.75">
      <c r="A14" s="71" t="s">
        <v>64</v>
      </c>
      <c r="B14" s="60" t="s">
        <v>79</v>
      </c>
      <c r="C14" s="61" t="s">
        <v>52</v>
      </c>
      <c r="D14" s="90" t="s">
        <v>80</v>
      </c>
      <c r="E14" s="90" t="s">
        <v>81</v>
      </c>
      <c r="F14" s="60" t="s">
        <v>82</v>
      </c>
      <c r="G14" s="61" t="s">
        <v>83</v>
      </c>
      <c r="H14" s="62" t="s">
        <v>84</v>
      </c>
      <c r="I14" s="63" t="s">
        <v>85</v>
      </c>
      <c r="J14" s="61" t="s">
        <v>69</v>
      </c>
      <c r="K14" s="64">
        <f>L14+L15</f>
        <v>0.24005787037037035</v>
      </c>
      <c r="L14" s="64">
        <f t="shared" si="0"/>
        <v>0.11319444444444444</v>
      </c>
      <c r="M14" s="65" t="s">
        <v>86</v>
      </c>
      <c r="N14" s="66" t="s">
        <v>86</v>
      </c>
      <c r="O14" s="91"/>
      <c r="P14" s="92">
        <v>0.01175925925925926</v>
      </c>
      <c r="Q14" s="92"/>
      <c r="R14" s="92">
        <v>0.012048611111111112</v>
      </c>
      <c r="S14" s="92"/>
      <c r="T14" s="92">
        <v>0.01238425925925926</v>
      </c>
      <c r="U14" s="92"/>
      <c r="V14" s="92">
        <v>0.012418981481481482</v>
      </c>
      <c r="W14" s="92"/>
      <c r="X14" s="92">
        <v>0.01266203703703704</v>
      </c>
      <c r="Y14" s="92"/>
      <c r="Z14" s="92">
        <v>0.012777777777777777</v>
      </c>
      <c r="AA14" s="92"/>
      <c r="AB14" s="92">
        <v>0.013043981481481483</v>
      </c>
      <c r="AC14" s="92"/>
      <c r="AD14" s="92">
        <v>0.012997685185185183</v>
      </c>
      <c r="AE14" s="92"/>
      <c r="AF14" s="92">
        <v>0.013101851851851852</v>
      </c>
      <c r="AG14" s="92"/>
      <c r="AH14" s="92"/>
      <c r="AI14" s="67">
        <f t="shared" si="1"/>
        <v>0.01175925925925926</v>
      </c>
      <c r="AJ14" s="68">
        <f t="shared" si="2"/>
        <v>0.01257716049382716</v>
      </c>
    </row>
    <row r="15" spans="1:36" s="93" customFormat="1" ht="12.75">
      <c r="A15" s="71"/>
      <c r="B15" s="60"/>
      <c r="C15" s="61" t="s">
        <v>87</v>
      </c>
      <c r="D15" s="90" t="s">
        <v>88</v>
      </c>
      <c r="E15" s="90" t="s">
        <v>89</v>
      </c>
      <c r="F15" s="60" t="s">
        <v>82</v>
      </c>
      <c r="G15" s="61" t="s">
        <v>44</v>
      </c>
      <c r="H15" s="62" t="s">
        <v>90</v>
      </c>
      <c r="I15" s="63"/>
      <c r="J15" s="61" t="s">
        <v>47</v>
      </c>
      <c r="K15" s="70"/>
      <c r="L15" s="64">
        <f t="shared" si="0"/>
        <v>0.12686342592592592</v>
      </c>
      <c r="M15" s="65"/>
      <c r="N15" s="66"/>
      <c r="O15" s="91">
        <v>0.01113425925925926</v>
      </c>
      <c r="P15" s="92"/>
      <c r="Q15" s="92">
        <v>0.01238425925925926</v>
      </c>
      <c r="R15" s="92"/>
      <c r="S15" s="92">
        <v>0.012361111111111113</v>
      </c>
      <c r="T15" s="92"/>
      <c r="U15" s="92">
        <v>0.01273148148148148</v>
      </c>
      <c r="V15" s="92"/>
      <c r="W15" s="92">
        <v>0.0128125</v>
      </c>
      <c r="X15" s="92"/>
      <c r="Y15" s="92">
        <v>0.012337962962962962</v>
      </c>
      <c r="Z15" s="92"/>
      <c r="AA15" s="92">
        <v>0.013206018518518518</v>
      </c>
      <c r="AB15" s="92"/>
      <c r="AC15" s="92">
        <v>0.012962962962962963</v>
      </c>
      <c r="AD15" s="92"/>
      <c r="AE15" s="92">
        <v>0.013368055555555557</v>
      </c>
      <c r="AF15" s="92"/>
      <c r="AG15" s="92">
        <v>0.013564814814814816</v>
      </c>
      <c r="AH15" s="92"/>
      <c r="AI15" s="67">
        <f t="shared" si="1"/>
        <v>0.01113425925925926</v>
      </c>
      <c r="AJ15" s="68">
        <f t="shared" si="2"/>
        <v>0.012686342592592593</v>
      </c>
    </row>
    <row r="16" spans="1:36" ht="12.75">
      <c r="A16" s="14" t="s">
        <v>91</v>
      </c>
      <c r="B16" s="9" t="s">
        <v>92</v>
      </c>
      <c r="C16" s="10" t="s">
        <v>93</v>
      </c>
      <c r="D16" s="94" t="s">
        <v>94</v>
      </c>
      <c r="E16" s="94" t="s">
        <v>95</v>
      </c>
      <c r="F16" s="9" t="s">
        <v>60</v>
      </c>
      <c r="G16" s="10" t="s">
        <v>87</v>
      </c>
      <c r="H16" s="37" t="s">
        <v>96</v>
      </c>
      <c r="I16" s="8" t="s">
        <v>85</v>
      </c>
      <c r="J16" s="10" t="s">
        <v>47</v>
      </c>
      <c r="K16" s="49">
        <f>L16+L17</f>
        <v>0.24261574074074074</v>
      </c>
      <c r="L16" s="49">
        <f t="shared" si="0"/>
        <v>0.13091435185185185</v>
      </c>
      <c r="M16" s="55" t="s">
        <v>97</v>
      </c>
      <c r="N16" s="56" t="s">
        <v>97</v>
      </c>
      <c r="O16" s="88">
        <v>0.01224537037037037</v>
      </c>
      <c r="P16" s="89"/>
      <c r="Q16" s="89">
        <v>0.01289351851851852</v>
      </c>
      <c r="R16" s="89"/>
      <c r="S16" s="89">
        <v>0.012777777777777777</v>
      </c>
      <c r="T16" s="89"/>
      <c r="U16" s="89">
        <v>0.012743055555555556</v>
      </c>
      <c r="V16" s="89"/>
      <c r="W16" s="89">
        <v>0.012997685185185183</v>
      </c>
      <c r="X16" s="89"/>
      <c r="Y16" s="89">
        <v>0.01315972222222222</v>
      </c>
      <c r="Z16" s="89"/>
      <c r="AA16" s="89">
        <v>0.01332175925925926</v>
      </c>
      <c r="AB16" s="89"/>
      <c r="AC16" s="89">
        <v>0.013356481481481483</v>
      </c>
      <c r="AD16" s="89"/>
      <c r="AE16" s="89">
        <v>0.013738425925925926</v>
      </c>
      <c r="AF16" s="89"/>
      <c r="AG16" s="89">
        <v>0.013680555555555555</v>
      </c>
      <c r="AH16" s="89"/>
      <c r="AI16" s="12">
        <f t="shared" si="1"/>
        <v>0.01224537037037037</v>
      </c>
      <c r="AJ16" s="13">
        <f t="shared" si="2"/>
        <v>0.013091435185185185</v>
      </c>
    </row>
    <row r="17" spans="1:36" ht="12.75">
      <c r="A17" s="14"/>
      <c r="B17" s="9"/>
      <c r="C17" s="10" t="s">
        <v>98</v>
      </c>
      <c r="D17" s="9" t="s">
        <v>99</v>
      </c>
      <c r="E17" s="9" t="s">
        <v>100</v>
      </c>
      <c r="F17" s="9" t="s">
        <v>60</v>
      </c>
      <c r="G17" s="10" t="s">
        <v>52</v>
      </c>
      <c r="H17" s="37" t="s">
        <v>101</v>
      </c>
      <c r="I17" s="8"/>
      <c r="J17" s="10" t="s">
        <v>69</v>
      </c>
      <c r="K17" s="11"/>
      <c r="L17" s="49">
        <f t="shared" si="0"/>
        <v>0.11170138888888889</v>
      </c>
      <c r="M17" s="55"/>
      <c r="N17" s="56"/>
      <c r="O17" s="88"/>
      <c r="P17" s="89">
        <v>0.012141203703703704</v>
      </c>
      <c r="Q17" s="89"/>
      <c r="R17" s="89">
        <v>0.012534722222222223</v>
      </c>
      <c r="S17" s="89"/>
      <c r="T17" s="89">
        <v>0.012094907407407408</v>
      </c>
      <c r="U17" s="89"/>
      <c r="V17" s="89">
        <v>0.012569444444444446</v>
      </c>
      <c r="W17" s="89"/>
      <c r="X17" s="89">
        <v>0.01238425925925926</v>
      </c>
      <c r="Y17" s="89"/>
      <c r="Z17" s="89">
        <v>0.01258101851851852</v>
      </c>
      <c r="AA17" s="89"/>
      <c r="AB17" s="89">
        <v>0.012627314814814815</v>
      </c>
      <c r="AC17" s="89"/>
      <c r="AD17" s="89">
        <v>0.012719907407407407</v>
      </c>
      <c r="AE17" s="89"/>
      <c r="AF17" s="89">
        <v>0.012048611111111112</v>
      </c>
      <c r="AG17" s="89"/>
      <c r="AH17" s="89"/>
      <c r="AI17" s="12">
        <f t="shared" si="1"/>
        <v>0.012048611111111112</v>
      </c>
      <c r="AJ17" s="13">
        <f t="shared" si="2"/>
        <v>0.012411265432098766</v>
      </c>
    </row>
    <row r="18" spans="1:36" s="93" customFormat="1" ht="12.75">
      <c r="A18" s="71" t="s">
        <v>102</v>
      </c>
      <c r="B18" s="60" t="s">
        <v>815</v>
      </c>
      <c r="C18" s="61" t="s">
        <v>103</v>
      </c>
      <c r="D18" s="90" t="s">
        <v>104</v>
      </c>
      <c r="E18" s="90" t="s">
        <v>105</v>
      </c>
      <c r="F18" s="60" t="s">
        <v>106</v>
      </c>
      <c r="G18" s="61" t="s">
        <v>107</v>
      </c>
      <c r="H18" s="62" t="s">
        <v>108</v>
      </c>
      <c r="I18" s="63" t="s">
        <v>85</v>
      </c>
      <c r="J18" s="61" t="s">
        <v>69</v>
      </c>
      <c r="K18" s="64">
        <f>L18+L19</f>
        <v>0.24878472222222225</v>
      </c>
      <c r="L18" s="64">
        <f t="shared" si="0"/>
        <v>0.11293981481481483</v>
      </c>
      <c r="M18" s="65" t="s">
        <v>109</v>
      </c>
      <c r="N18" s="66" t="s">
        <v>110</v>
      </c>
      <c r="O18" s="91">
        <v>0.011238425925925928</v>
      </c>
      <c r="P18" s="92"/>
      <c r="Q18" s="92">
        <v>0.01144675925925926</v>
      </c>
      <c r="R18" s="92"/>
      <c r="S18" s="92">
        <v>0.011817129629629629</v>
      </c>
      <c r="T18" s="92"/>
      <c r="U18" s="92">
        <v>0.012083333333333333</v>
      </c>
      <c r="V18" s="92"/>
      <c r="W18" s="92">
        <v>0.012361111111111113</v>
      </c>
      <c r="X18" s="92"/>
      <c r="Y18" s="92">
        <v>0.012685185185185183</v>
      </c>
      <c r="Z18" s="92"/>
      <c r="AA18" s="92">
        <v>0.012974537037037036</v>
      </c>
      <c r="AB18" s="92"/>
      <c r="AC18" s="92">
        <v>0.012743055555555556</v>
      </c>
      <c r="AD18" s="92"/>
      <c r="AE18" s="92">
        <v>0.015590277777777778</v>
      </c>
      <c r="AF18" s="92"/>
      <c r="AG18" s="92"/>
      <c r="AH18" s="92"/>
      <c r="AI18" s="67">
        <f t="shared" si="1"/>
        <v>0.011238425925925928</v>
      </c>
      <c r="AJ18" s="68">
        <f t="shared" si="2"/>
        <v>0.012548868312757203</v>
      </c>
    </row>
    <row r="19" spans="1:36" s="93" customFormat="1" ht="12.75">
      <c r="A19" s="71"/>
      <c r="B19" s="60"/>
      <c r="C19" s="61" t="s">
        <v>111</v>
      </c>
      <c r="D19" s="90" t="s">
        <v>112</v>
      </c>
      <c r="E19" s="90" t="s">
        <v>113</v>
      </c>
      <c r="F19" s="60" t="s">
        <v>114</v>
      </c>
      <c r="G19" s="61" t="s">
        <v>115</v>
      </c>
      <c r="H19" s="62" t="s">
        <v>116</v>
      </c>
      <c r="I19" s="63"/>
      <c r="J19" s="61" t="s">
        <v>47</v>
      </c>
      <c r="K19" s="70"/>
      <c r="L19" s="64">
        <f t="shared" si="0"/>
        <v>0.13584490740740743</v>
      </c>
      <c r="M19" s="65"/>
      <c r="N19" s="66"/>
      <c r="O19" s="91"/>
      <c r="P19" s="92">
        <v>0.012106481481481482</v>
      </c>
      <c r="Q19" s="92"/>
      <c r="R19" s="92">
        <v>0.012546296296296297</v>
      </c>
      <c r="S19" s="92"/>
      <c r="T19" s="92">
        <v>0.01289351851851852</v>
      </c>
      <c r="U19" s="92"/>
      <c r="V19" s="92">
        <v>0.013043981481481483</v>
      </c>
      <c r="W19" s="92"/>
      <c r="X19" s="92">
        <v>0.013055555555555556</v>
      </c>
      <c r="Y19" s="92"/>
      <c r="Z19" s="92">
        <v>0.013078703703703703</v>
      </c>
      <c r="AA19" s="92"/>
      <c r="AB19" s="92">
        <v>0.014409722222222221</v>
      </c>
      <c r="AC19" s="92"/>
      <c r="AD19" s="92">
        <v>0.014872685185185185</v>
      </c>
      <c r="AE19" s="92"/>
      <c r="AF19" s="92">
        <v>0.01423611111111111</v>
      </c>
      <c r="AG19" s="92">
        <v>0.015601851851851851</v>
      </c>
      <c r="AH19" s="92"/>
      <c r="AI19" s="67">
        <f t="shared" si="1"/>
        <v>0.012106481481481482</v>
      </c>
      <c r="AJ19" s="68">
        <f t="shared" si="2"/>
        <v>0.013584490740740742</v>
      </c>
    </row>
    <row r="20" spans="1:36" ht="12.75">
      <c r="A20" s="14" t="s">
        <v>117</v>
      </c>
      <c r="B20" s="9" t="s">
        <v>118</v>
      </c>
      <c r="C20" s="10" t="s">
        <v>91</v>
      </c>
      <c r="D20" s="9" t="s">
        <v>119</v>
      </c>
      <c r="E20" s="9" t="s">
        <v>120</v>
      </c>
      <c r="F20" s="9" t="s">
        <v>60</v>
      </c>
      <c r="G20" s="10" t="s">
        <v>121</v>
      </c>
      <c r="H20" s="37" t="s">
        <v>122</v>
      </c>
      <c r="I20" s="8" t="s">
        <v>85</v>
      </c>
      <c r="J20" s="10" t="s">
        <v>47</v>
      </c>
      <c r="K20" s="49">
        <f>L20+L21</f>
        <v>0.2511226851851852</v>
      </c>
      <c r="L20" s="49">
        <f t="shared" si="0"/>
        <v>0.13306712962962966</v>
      </c>
      <c r="M20" s="55" t="s">
        <v>75</v>
      </c>
      <c r="N20" s="56" t="s">
        <v>123</v>
      </c>
      <c r="O20" s="88">
        <v>0.012152777777777778</v>
      </c>
      <c r="P20" s="89"/>
      <c r="Q20" s="89">
        <v>0.012708333333333334</v>
      </c>
      <c r="R20" s="89"/>
      <c r="S20" s="89">
        <v>0.012638888888888889</v>
      </c>
      <c r="T20" s="89"/>
      <c r="U20" s="89">
        <v>0.013020833333333334</v>
      </c>
      <c r="V20" s="89"/>
      <c r="W20" s="89">
        <v>0.013391203703703704</v>
      </c>
      <c r="X20" s="89"/>
      <c r="Y20" s="89">
        <v>0.013483796296296298</v>
      </c>
      <c r="Z20" s="89"/>
      <c r="AA20" s="89">
        <v>0.013761574074074074</v>
      </c>
      <c r="AB20" s="89"/>
      <c r="AC20" s="89">
        <v>0.01400462962962963</v>
      </c>
      <c r="AD20" s="89"/>
      <c r="AE20" s="89">
        <v>0.014016203703703704</v>
      </c>
      <c r="AF20" s="89"/>
      <c r="AG20" s="89">
        <v>0.013888888888888888</v>
      </c>
      <c r="AH20" s="89"/>
      <c r="AI20" s="12">
        <f t="shared" si="1"/>
        <v>0.012152777777777778</v>
      </c>
      <c r="AJ20" s="13">
        <f t="shared" si="2"/>
        <v>0.013306712962962966</v>
      </c>
    </row>
    <row r="21" spans="1:36" ht="12.75">
      <c r="A21" s="14"/>
      <c r="B21" s="9"/>
      <c r="C21" s="10" t="s">
        <v>102</v>
      </c>
      <c r="D21" s="9" t="s">
        <v>124</v>
      </c>
      <c r="E21" s="9" t="s">
        <v>125</v>
      </c>
      <c r="F21" s="9" t="s">
        <v>60</v>
      </c>
      <c r="G21" s="10" t="s">
        <v>121</v>
      </c>
      <c r="H21" s="37" t="s">
        <v>126</v>
      </c>
      <c r="I21" s="8"/>
      <c r="J21" s="10" t="s">
        <v>69</v>
      </c>
      <c r="K21" s="11"/>
      <c r="L21" s="49">
        <f t="shared" si="0"/>
        <v>0.11805555555555557</v>
      </c>
      <c r="M21" s="55"/>
      <c r="N21" s="56"/>
      <c r="O21" s="88"/>
      <c r="P21" s="89">
        <v>0.01252314814814815</v>
      </c>
      <c r="Q21" s="89"/>
      <c r="R21" s="89">
        <v>0.012870370370370372</v>
      </c>
      <c r="S21" s="89"/>
      <c r="T21" s="89">
        <v>0.013020833333333334</v>
      </c>
      <c r="U21" s="89"/>
      <c r="V21" s="89">
        <v>0.013032407407407407</v>
      </c>
      <c r="W21" s="89"/>
      <c r="X21" s="89">
        <v>0.013125</v>
      </c>
      <c r="Y21" s="89"/>
      <c r="Z21" s="89">
        <v>0.013368055555555557</v>
      </c>
      <c r="AA21" s="89"/>
      <c r="AB21" s="89">
        <v>0.013379629629629628</v>
      </c>
      <c r="AC21" s="89"/>
      <c r="AD21" s="89">
        <v>0.013449074074074073</v>
      </c>
      <c r="AE21" s="89"/>
      <c r="AF21" s="89">
        <v>0.013287037037037036</v>
      </c>
      <c r="AG21" s="89"/>
      <c r="AH21" s="89"/>
      <c r="AI21" s="12">
        <f t="shared" si="1"/>
        <v>0.01252314814814815</v>
      </c>
      <c r="AJ21" s="13">
        <f t="shared" si="2"/>
        <v>0.013117283950617285</v>
      </c>
    </row>
    <row r="22" spans="1:36" s="93" customFormat="1" ht="12.75">
      <c r="A22" s="71" t="s">
        <v>127</v>
      </c>
      <c r="B22" s="60" t="s">
        <v>128</v>
      </c>
      <c r="C22" s="61" t="s">
        <v>129</v>
      </c>
      <c r="D22" s="60" t="s">
        <v>130</v>
      </c>
      <c r="E22" s="60"/>
      <c r="F22" s="60" t="s">
        <v>60</v>
      </c>
      <c r="G22" s="61" t="s">
        <v>77</v>
      </c>
      <c r="H22" s="62"/>
      <c r="I22" s="63" t="s">
        <v>85</v>
      </c>
      <c r="J22" s="61" t="s">
        <v>47</v>
      </c>
      <c r="K22" s="64">
        <f>L22+L23</f>
        <v>0.2511805555555555</v>
      </c>
      <c r="L22" s="64">
        <f t="shared" si="0"/>
        <v>0.13223379629629628</v>
      </c>
      <c r="M22" s="65" t="s">
        <v>131</v>
      </c>
      <c r="N22" s="66" t="s">
        <v>132</v>
      </c>
      <c r="O22" s="91">
        <v>0.011284722222222222</v>
      </c>
      <c r="P22" s="92"/>
      <c r="Q22" s="92">
        <v>0.014039351851851851</v>
      </c>
      <c r="R22" s="92"/>
      <c r="S22" s="92">
        <v>0.012094907407407408</v>
      </c>
      <c r="T22" s="92"/>
      <c r="U22" s="92">
        <v>0.012615740740740742</v>
      </c>
      <c r="V22" s="92"/>
      <c r="W22" s="92">
        <v>0.01298611111111111</v>
      </c>
      <c r="X22" s="92"/>
      <c r="Y22" s="92">
        <v>0.013402777777777777</v>
      </c>
      <c r="Z22" s="92"/>
      <c r="AA22" s="92">
        <v>0.013715277777777778</v>
      </c>
      <c r="AB22" s="92"/>
      <c r="AC22" s="92">
        <v>0.014259259259259261</v>
      </c>
      <c r="AD22" s="92"/>
      <c r="AE22" s="92">
        <v>0.014189814814814815</v>
      </c>
      <c r="AF22" s="92"/>
      <c r="AG22" s="92">
        <v>0.013645833333333331</v>
      </c>
      <c r="AH22" s="92"/>
      <c r="AI22" s="67">
        <f t="shared" si="1"/>
        <v>0.011284722222222222</v>
      </c>
      <c r="AJ22" s="68">
        <f t="shared" si="2"/>
        <v>0.013223379629629628</v>
      </c>
    </row>
    <row r="23" spans="1:36" s="93" customFormat="1" ht="12.75">
      <c r="A23" s="71"/>
      <c r="B23" s="60"/>
      <c r="C23" s="61" t="s">
        <v>61</v>
      </c>
      <c r="D23" s="60" t="s">
        <v>133</v>
      </c>
      <c r="E23" s="60"/>
      <c r="F23" s="60" t="s">
        <v>60</v>
      </c>
      <c r="G23" s="61" t="s">
        <v>40</v>
      </c>
      <c r="H23" s="62"/>
      <c r="I23" s="63"/>
      <c r="J23" s="61" t="s">
        <v>69</v>
      </c>
      <c r="K23" s="70"/>
      <c r="L23" s="64">
        <f t="shared" si="0"/>
        <v>0.11894675925925925</v>
      </c>
      <c r="M23" s="65"/>
      <c r="N23" s="66"/>
      <c r="O23" s="91"/>
      <c r="P23" s="92">
        <v>0.012488425925925925</v>
      </c>
      <c r="Q23" s="92"/>
      <c r="R23" s="92">
        <v>0.012627314814814815</v>
      </c>
      <c r="S23" s="92"/>
      <c r="T23" s="92">
        <v>0.012546296296296297</v>
      </c>
      <c r="U23" s="92"/>
      <c r="V23" s="92">
        <v>0.01255787037037037</v>
      </c>
      <c r="W23" s="92"/>
      <c r="X23" s="92">
        <v>0.012766203703703703</v>
      </c>
      <c r="Y23" s="92"/>
      <c r="Z23" s="92">
        <v>0.01306712962962963</v>
      </c>
      <c r="AA23" s="92"/>
      <c r="AB23" s="92">
        <v>0.013043981481481483</v>
      </c>
      <c r="AC23" s="92"/>
      <c r="AD23" s="92">
        <v>0.013402777777777777</v>
      </c>
      <c r="AE23" s="92"/>
      <c r="AF23" s="92">
        <v>0.01644675925925926</v>
      </c>
      <c r="AG23" s="92"/>
      <c r="AH23" s="92"/>
      <c r="AI23" s="67">
        <f t="shared" si="1"/>
        <v>0.012488425925925925</v>
      </c>
      <c r="AJ23" s="68">
        <f t="shared" si="2"/>
        <v>0.013216306584362139</v>
      </c>
    </row>
    <row r="24" spans="1:36" ht="12.75">
      <c r="A24" s="14" t="s">
        <v>69</v>
      </c>
      <c r="B24" s="9" t="s">
        <v>134</v>
      </c>
      <c r="C24" s="10" t="s">
        <v>135</v>
      </c>
      <c r="D24" s="94" t="s">
        <v>136</v>
      </c>
      <c r="E24" s="94" t="s">
        <v>137</v>
      </c>
      <c r="F24" s="9" t="s">
        <v>106</v>
      </c>
      <c r="G24" s="10" t="s">
        <v>115</v>
      </c>
      <c r="H24" s="37" t="s">
        <v>138</v>
      </c>
      <c r="I24" s="8" t="s">
        <v>49</v>
      </c>
      <c r="J24" s="10" t="s">
        <v>69</v>
      </c>
      <c r="K24" s="49">
        <f>L24+L25</f>
        <v>0.24170138888888887</v>
      </c>
      <c r="L24" s="49">
        <f t="shared" si="0"/>
        <v>0.12405092592592593</v>
      </c>
      <c r="M24" s="55" t="s">
        <v>86</v>
      </c>
      <c r="N24" s="56" t="s">
        <v>86</v>
      </c>
      <c r="O24" s="88"/>
      <c r="P24" s="89">
        <v>0.01238425925925926</v>
      </c>
      <c r="Q24" s="89"/>
      <c r="R24" s="89">
        <v>0.012233796296296296</v>
      </c>
      <c r="S24" s="89"/>
      <c r="T24" s="89">
        <v>0.012905092592592591</v>
      </c>
      <c r="U24" s="89"/>
      <c r="V24" s="89">
        <v>0.013333333333333334</v>
      </c>
      <c r="W24" s="89"/>
      <c r="X24" s="89">
        <v>0.01355324074074074</v>
      </c>
      <c r="Y24" s="89">
        <v>0.014305555555555557</v>
      </c>
      <c r="Z24" s="89"/>
      <c r="AA24" s="89"/>
      <c r="AB24" s="89">
        <v>0.0153125</v>
      </c>
      <c r="AC24" s="89">
        <v>0.014756944444444446</v>
      </c>
      <c r="AD24" s="89"/>
      <c r="AE24" s="89"/>
      <c r="AF24" s="89">
        <v>0.015266203703703705</v>
      </c>
      <c r="AG24" s="89"/>
      <c r="AH24" s="89"/>
      <c r="AI24" s="12">
        <f t="shared" si="1"/>
        <v>0.012233796296296296</v>
      </c>
      <c r="AJ24" s="13">
        <f t="shared" si="2"/>
        <v>0.01378343621399177</v>
      </c>
    </row>
    <row r="25" spans="1:36" ht="12.75">
      <c r="A25" s="14"/>
      <c r="B25" s="9"/>
      <c r="C25" s="10" t="s">
        <v>139</v>
      </c>
      <c r="D25" s="9" t="s">
        <v>140</v>
      </c>
      <c r="E25" s="9" t="s">
        <v>141</v>
      </c>
      <c r="F25" s="9" t="s">
        <v>60</v>
      </c>
      <c r="G25" s="10" t="s">
        <v>46</v>
      </c>
      <c r="H25" s="37" t="s">
        <v>142</v>
      </c>
      <c r="I25" s="8"/>
      <c r="J25" s="10" t="s">
        <v>69</v>
      </c>
      <c r="K25" s="11"/>
      <c r="L25" s="49">
        <f t="shared" si="0"/>
        <v>0.11765046296296294</v>
      </c>
      <c r="M25" s="55"/>
      <c r="N25" s="56"/>
      <c r="O25" s="88">
        <v>0.011041666666666667</v>
      </c>
      <c r="P25" s="89"/>
      <c r="Q25" s="89">
        <v>0.011689814814814814</v>
      </c>
      <c r="R25" s="89"/>
      <c r="S25" s="89">
        <v>0.012650462962962962</v>
      </c>
      <c r="T25" s="89"/>
      <c r="U25" s="89">
        <v>0.01298611111111111</v>
      </c>
      <c r="V25" s="89"/>
      <c r="W25" s="89">
        <v>0.01292824074074074</v>
      </c>
      <c r="X25" s="89"/>
      <c r="Y25" s="89"/>
      <c r="Z25" s="89">
        <v>0.014143518518518519</v>
      </c>
      <c r="AA25" s="89">
        <v>0.013645833333333331</v>
      </c>
      <c r="AB25" s="89"/>
      <c r="AC25" s="89"/>
      <c r="AD25" s="89">
        <v>0.013842592592592594</v>
      </c>
      <c r="AE25" s="89">
        <v>0.014722222222222222</v>
      </c>
      <c r="AF25" s="89"/>
      <c r="AG25" s="89"/>
      <c r="AH25" s="89"/>
      <c r="AI25" s="12">
        <f t="shared" si="1"/>
        <v>0.011041666666666667</v>
      </c>
      <c r="AJ25" s="13">
        <f t="shared" si="2"/>
        <v>0.013072273662551438</v>
      </c>
    </row>
    <row r="26" spans="1:36" s="93" customFormat="1" ht="12.75">
      <c r="A26" s="71" t="s">
        <v>47</v>
      </c>
      <c r="B26" s="60" t="s">
        <v>143</v>
      </c>
      <c r="C26" s="61" t="s">
        <v>38</v>
      </c>
      <c r="D26" s="90" t="s">
        <v>144</v>
      </c>
      <c r="E26" s="90" t="s">
        <v>145</v>
      </c>
      <c r="F26" s="60" t="s">
        <v>60</v>
      </c>
      <c r="G26" s="61" t="s">
        <v>146</v>
      </c>
      <c r="H26" s="62" t="s">
        <v>147</v>
      </c>
      <c r="I26" s="63" t="s">
        <v>40</v>
      </c>
      <c r="J26" s="61" t="s">
        <v>69</v>
      </c>
      <c r="K26" s="64">
        <f>L26+L27</f>
        <v>0.24135416666666668</v>
      </c>
      <c r="L26" s="64">
        <f t="shared" si="0"/>
        <v>0.12592592592592594</v>
      </c>
      <c r="M26" s="65" t="s">
        <v>86</v>
      </c>
      <c r="N26" s="66" t="s">
        <v>86</v>
      </c>
      <c r="O26" s="91">
        <v>0.01318287037037037</v>
      </c>
      <c r="P26" s="92"/>
      <c r="Q26" s="92">
        <v>0.013564814814814816</v>
      </c>
      <c r="R26" s="92"/>
      <c r="S26" s="92">
        <v>0.013680555555555555</v>
      </c>
      <c r="T26" s="92"/>
      <c r="U26" s="92">
        <v>0.014074074074074074</v>
      </c>
      <c r="V26" s="92"/>
      <c r="W26" s="92">
        <v>0.013900462962962962</v>
      </c>
      <c r="X26" s="92"/>
      <c r="Y26" s="92">
        <v>0.014201388888888888</v>
      </c>
      <c r="Z26" s="92"/>
      <c r="AA26" s="92">
        <v>0.014606481481481482</v>
      </c>
      <c r="AB26" s="92"/>
      <c r="AC26" s="92">
        <v>0.014386574074074072</v>
      </c>
      <c r="AD26" s="92"/>
      <c r="AE26" s="92">
        <v>0.014328703703703703</v>
      </c>
      <c r="AF26" s="92"/>
      <c r="AG26" s="92"/>
      <c r="AH26" s="92"/>
      <c r="AI26" s="67">
        <f t="shared" si="1"/>
        <v>0.01318287037037037</v>
      </c>
      <c r="AJ26" s="68">
        <f t="shared" si="2"/>
        <v>0.013991769547325105</v>
      </c>
    </row>
    <row r="27" spans="1:36" s="93" customFormat="1" ht="12.75">
      <c r="A27" s="71"/>
      <c r="B27" s="60"/>
      <c r="C27" s="61" t="s">
        <v>55</v>
      </c>
      <c r="D27" s="90" t="s">
        <v>148</v>
      </c>
      <c r="E27" s="90" t="s">
        <v>149</v>
      </c>
      <c r="F27" s="60" t="s">
        <v>60</v>
      </c>
      <c r="G27" s="61" t="s">
        <v>150</v>
      </c>
      <c r="H27" s="62" t="s">
        <v>151</v>
      </c>
      <c r="I27" s="63"/>
      <c r="J27" s="61" t="s">
        <v>127</v>
      </c>
      <c r="K27" s="70"/>
      <c r="L27" s="64">
        <f t="shared" si="0"/>
        <v>0.11542824074074073</v>
      </c>
      <c r="M27" s="65"/>
      <c r="N27" s="66"/>
      <c r="O27" s="91"/>
      <c r="P27" s="92">
        <v>0.013344907407407408</v>
      </c>
      <c r="Q27" s="92"/>
      <c r="R27" s="92">
        <v>0.013287037037037036</v>
      </c>
      <c r="S27" s="92"/>
      <c r="T27" s="92">
        <v>0.014189814814814815</v>
      </c>
      <c r="U27" s="92"/>
      <c r="V27" s="92">
        <v>0.014166666666666666</v>
      </c>
      <c r="W27" s="92"/>
      <c r="X27" s="92">
        <v>0.015150462962962963</v>
      </c>
      <c r="Y27" s="92"/>
      <c r="Z27" s="92">
        <v>0.015335648148148147</v>
      </c>
      <c r="AA27" s="92"/>
      <c r="AB27" s="92">
        <v>0.015057870370370369</v>
      </c>
      <c r="AC27" s="92"/>
      <c r="AD27" s="92">
        <v>0.014895833333333332</v>
      </c>
      <c r="AE27" s="92"/>
      <c r="AF27" s="92"/>
      <c r="AG27" s="92"/>
      <c r="AH27" s="92"/>
      <c r="AI27" s="67">
        <f t="shared" si="1"/>
        <v>0.013287037037037036</v>
      </c>
      <c r="AJ27" s="68">
        <f t="shared" si="2"/>
        <v>0.014428530092592592</v>
      </c>
    </row>
    <row r="28" spans="1:36" ht="12.75">
      <c r="A28" s="14" t="s">
        <v>93</v>
      </c>
      <c r="B28" s="9" t="s">
        <v>152</v>
      </c>
      <c r="C28" s="10" t="s">
        <v>44</v>
      </c>
      <c r="D28" s="9" t="s">
        <v>153</v>
      </c>
      <c r="E28" s="9"/>
      <c r="F28" s="9" t="s">
        <v>60</v>
      </c>
      <c r="G28" s="10" t="s">
        <v>103</v>
      </c>
      <c r="H28" s="37" t="s">
        <v>78</v>
      </c>
      <c r="I28" s="8" t="s">
        <v>40</v>
      </c>
      <c r="J28" s="10" t="s">
        <v>69</v>
      </c>
      <c r="K28" s="49">
        <f>L28+L29</f>
        <v>0.24405092592592592</v>
      </c>
      <c r="L28" s="49">
        <f t="shared" si="0"/>
        <v>0.1214236111111111</v>
      </c>
      <c r="M28" s="55" t="s">
        <v>154</v>
      </c>
      <c r="N28" s="56" t="s">
        <v>154</v>
      </c>
      <c r="O28" s="88">
        <v>0.01207175925925926</v>
      </c>
      <c r="P28" s="89"/>
      <c r="Q28" s="89">
        <v>0.0128125</v>
      </c>
      <c r="R28" s="89"/>
      <c r="S28" s="89">
        <v>0.01283564814814815</v>
      </c>
      <c r="T28" s="89"/>
      <c r="U28" s="89">
        <v>0.01392361111111111</v>
      </c>
      <c r="V28" s="89"/>
      <c r="W28" s="89">
        <v>0.01476851851851852</v>
      </c>
      <c r="X28" s="89"/>
      <c r="Y28" s="89">
        <v>0.013819444444444445</v>
      </c>
      <c r="Z28" s="89"/>
      <c r="AA28" s="89">
        <v>0.013449074074074073</v>
      </c>
      <c r="AB28" s="89"/>
      <c r="AC28" s="89">
        <v>0.014340277777777776</v>
      </c>
      <c r="AD28" s="89"/>
      <c r="AE28" s="89">
        <v>0.013402777777777777</v>
      </c>
      <c r="AF28" s="89"/>
      <c r="AG28" s="89"/>
      <c r="AH28" s="89"/>
      <c r="AI28" s="12">
        <f t="shared" si="1"/>
        <v>0.01207175925925926</v>
      </c>
      <c r="AJ28" s="13">
        <f t="shared" si="2"/>
        <v>0.01349151234567901</v>
      </c>
    </row>
    <row r="29" spans="1:36" ht="12.75">
      <c r="A29" s="14"/>
      <c r="B29" s="9"/>
      <c r="C29" s="10" t="s">
        <v>77</v>
      </c>
      <c r="D29" s="9" t="s">
        <v>155</v>
      </c>
      <c r="E29" s="9"/>
      <c r="F29" s="9" t="s">
        <v>60</v>
      </c>
      <c r="G29" s="10" t="s">
        <v>103</v>
      </c>
      <c r="H29" s="37" t="s">
        <v>156</v>
      </c>
      <c r="I29" s="8"/>
      <c r="J29" s="10" t="s">
        <v>127</v>
      </c>
      <c r="K29" s="11"/>
      <c r="L29" s="49">
        <f t="shared" si="0"/>
        <v>0.12262731481481483</v>
      </c>
      <c r="M29" s="55"/>
      <c r="N29" s="56"/>
      <c r="O29" s="88"/>
      <c r="P29" s="89">
        <v>0.013599537037037037</v>
      </c>
      <c r="Q29" s="89"/>
      <c r="R29" s="89">
        <v>0.013935185185185184</v>
      </c>
      <c r="S29" s="89"/>
      <c r="T29" s="89">
        <v>0.014351851851851852</v>
      </c>
      <c r="U29" s="89"/>
      <c r="V29" s="89">
        <v>0.01462962962962963</v>
      </c>
      <c r="W29" s="89"/>
      <c r="X29" s="89">
        <v>0.015011574074074075</v>
      </c>
      <c r="Y29" s="89"/>
      <c r="Z29" s="89">
        <v>0.0171875</v>
      </c>
      <c r="AA29" s="89"/>
      <c r="AB29" s="89">
        <v>0.017060185185185185</v>
      </c>
      <c r="AC29" s="89"/>
      <c r="AD29" s="89">
        <v>0.01685185185185185</v>
      </c>
      <c r="AE29" s="89"/>
      <c r="AF29" s="89"/>
      <c r="AG29" s="89"/>
      <c r="AH29" s="89"/>
      <c r="AI29" s="12">
        <f t="shared" si="1"/>
        <v>0.013599537037037037</v>
      </c>
      <c r="AJ29" s="13">
        <f t="shared" si="2"/>
        <v>0.015328414351851853</v>
      </c>
    </row>
    <row r="30" spans="1:36" s="93" customFormat="1" ht="12.75">
      <c r="A30" s="71" t="s">
        <v>98</v>
      </c>
      <c r="B30" s="60" t="s">
        <v>157</v>
      </c>
      <c r="C30" s="61" t="s">
        <v>117</v>
      </c>
      <c r="D30" s="90" t="s">
        <v>158</v>
      </c>
      <c r="E30" s="90" t="s">
        <v>159</v>
      </c>
      <c r="F30" s="60" t="s">
        <v>160</v>
      </c>
      <c r="G30" s="61" t="s">
        <v>161</v>
      </c>
      <c r="H30" s="62" t="s">
        <v>162</v>
      </c>
      <c r="I30" s="63" t="s">
        <v>103</v>
      </c>
      <c r="J30" s="61" t="s">
        <v>117</v>
      </c>
      <c r="K30" s="64">
        <f>L30+L31</f>
        <v>0.24199074074074076</v>
      </c>
      <c r="L30" s="64">
        <f t="shared" si="0"/>
        <v>0.12236111111111111</v>
      </c>
      <c r="M30" s="65" t="s">
        <v>86</v>
      </c>
      <c r="N30" s="66" t="s">
        <v>86</v>
      </c>
      <c r="O30" s="91"/>
      <c r="P30" s="92">
        <v>0.016458333333333332</v>
      </c>
      <c r="Q30" s="92">
        <v>0.017083333333333336</v>
      </c>
      <c r="R30" s="92"/>
      <c r="S30" s="92"/>
      <c r="T30" s="92">
        <v>0.016377314814814813</v>
      </c>
      <c r="U30" s="92">
        <v>0.017465277777777777</v>
      </c>
      <c r="V30" s="92"/>
      <c r="W30" s="92"/>
      <c r="X30" s="92">
        <v>0.017627314814814814</v>
      </c>
      <c r="Y30" s="92"/>
      <c r="Z30" s="92">
        <v>0.01855324074074074</v>
      </c>
      <c r="AA30" s="92"/>
      <c r="AB30" s="92"/>
      <c r="AC30" s="92">
        <v>0.018796296296296297</v>
      </c>
      <c r="AD30" s="92"/>
      <c r="AE30" s="92"/>
      <c r="AF30" s="92"/>
      <c r="AG30" s="92"/>
      <c r="AH30" s="92"/>
      <c r="AI30" s="67">
        <f t="shared" si="1"/>
        <v>0.016377314814814813</v>
      </c>
      <c r="AJ30" s="68">
        <f t="shared" si="2"/>
        <v>0.01748015873015873</v>
      </c>
    </row>
    <row r="31" spans="1:36" s="93" customFormat="1" ht="12.75">
      <c r="A31" s="71"/>
      <c r="B31" s="60"/>
      <c r="C31" s="61" t="s">
        <v>127</v>
      </c>
      <c r="D31" s="90" t="s">
        <v>163</v>
      </c>
      <c r="E31" s="90" t="s">
        <v>164</v>
      </c>
      <c r="F31" s="60" t="s">
        <v>60</v>
      </c>
      <c r="G31" s="61" t="s">
        <v>165</v>
      </c>
      <c r="H31" s="62" t="s">
        <v>162</v>
      </c>
      <c r="I31" s="63"/>
      <c r="J31" s="61" t="s">
        <v>127</v>
      </c>
      <c r="K31" s="70"/>
      <c r="L31" s="64">
        <f t="shared" si="0"/>
        <v>0.11962962962962964</v>
      </c>
      <c r="M31" s="65"/>
      <c r="N31" s="66"/>
      <c r="O31" s="91">
        <v>0.01289351851851852</v>
      </c>
      <c r="P31" s="92"/>
      <c r="Q31" s="92"/>
      <c r="R31" s="92">
        <v>0.013726851851851851</v>
      </c>
      <c r="S31" s="92">
        <v>0.013912037037037037</v>
      </c>
      <c r="T31" s="92"/>
      <c r="U31" s="92"/>
      <c r="V31" s="92">
        <v>0.014143518518518519</v>
      </c>
      <c r="W31" s="92">
        <v>0.01577546296296296</v>
      </c>
      <c r="X31" s="92"/>
      <c r="Y31" s="92">
        <v>0.015439814814814816</v>
      </c>
      <c r="Z31" s="92"/>
      <c r="AA31" s="92">
        <v>0.017256944444444446</v>
      </c>
      <c r="AB31" s="92">
        <v>0.016481481481481482</v>
      </c>
      <c r="AC31" s="92"/>
      <c r="AD31" s="92"/>
      <c r="AE31" s="92"/>
      <c r="AF31" s="92"/>
      <c r="AG31" s="92"/>
      <c r="AH31" s="92"/>
      <c r="AI31" s="67">
        <f t="shared" si="1"/>
        <v>0.01289351851851852</v>
      </c>
      <c r="AJ31" s="68">
        <f t="shared" si="2"/>
        <v>0.014953703703703705</v>
      </c>
    </row>
    <row r="32" spans="1:36" ht="12.75">
      <c r="A32" s="14" t="s">
        <v>135</v>
      </c>
      <c r="B32" s="9" t="s">
        <v>166</v>
      </c>
      <c r="C32" s="10" t="s">
        <v>115</v>
      </c>
      <c r="D32" s="9" t="s">
        <v>167</v>
      </c>
      <c r="E32" s="9"/>
      <c r="F32" s="9" t="s">
        <v>60</v>
      </c>
      <c r="G32" s="10" t="s">
        <v>135</v>
      </c>
      <c r="H32" s="37"/>
      <c r="I32" s="8" t="s">
        <v>103</v>
      </c>
      <c r="J32" s="10" t="s">
        <v>117</v>
      </c>
      <c r="K32" s="49">
        <f>L32+L33</f>
        <v>0.2420023148148148</v>
      </c>
      <c r="L32" s="49">
        <f t="shared" si="0"/>
        <v>0.11835648148148148</v>
      </c>
      <c r="M32" s="55" t="s">
        <v>168</v>
      </c>
      <c r="N32" s="56" t="s">
        <v>168</v>
      </c>
      <c r="O32" s="88"/>
      <c r="P32" s="89">
        <v>0.015497685185185186</v>
      </c>
      <c r="Q32" s="89"/>
      <c r="R32" s="89">
        <v>0.016168981481481482</v>
      </c>
      <c r="S32" s="89"/>
      <c r="T32" s="89">
        <v>0.016840277777777777</v>
      </c>
      <c r="U32" s="89"/>
      <c r="V32" s="89">
        <v>0.017141203703703704</v>
      </c>
      <c r="W32" s="89"/>
      <c r="X32" s="89">
        <v>0.0169212962962963</v>
      </c>
      <c r="Y32" s="89"/>
      <c r="Z32" s="89">
        <v>0.017870370370370373</v>
      </c>
      <c r="AA32" s="89"/>
      <c r="AB32" s="89">
        <v>0.017916666666666668</v>
      </c>
      <c r="AC32" s="89"/>
      <c r="AD32" s="89"/>
      <c r="AE32" s="89"/>
      <c r="AF32" s="89"/>
      <c r="AG32" s="89"/>
      <c r="AH32" s="89"/>
      <c r="AI32" s="12">
        <f t="shared" si="1"/>
        <v>0.015497685185185186</v>
      </c>
      <c r="AJ32" s="13">
        <f t="shared" si="2"/>
        <v>0.016908068783068782</v>
      </c>
    </row>
    <row r="33" spans="1:36" ht="12.75">
      <c r="A33" s="14"/>
      <c r="B33" s="9"/>
      <c r="C33" s="10" t="s">
        <v>150</v>
      </c>
      <c r="D33" s="9" t="s">
        <v>169</v>
      </c>
      <c r="E33" s="9"/>
      <c r="F33" s="9" t="s">
        <v>60</v>
      </c>
      <c r="G33" s="10" t="s">
        <v>170</v>
      </c>
      <c r="H33" s="37"/>
      <c r="I33" s="8"/>
      <c r="J33" s="10" t="s">
        <v>127</v>
      </c>
      <c r="K33" s="11"/>
      <c r="L33" s="49">
        <f t="shared" si="0"/>
        <v>0.12364583333333332</v>
      </c>
      <c r="M33" s="55"/>
      <c r="N33" s="56"/>
      <c r="O33" s="88">
        <v>0.013634259259259257</v>
      </c>
      <c r="P33" s="89"/>
      <c r="Q33" s="89">
        <v>0.013888888888888888</v>
      </c>
      <c r="R33" s="89"/>
      <c r="S33" s="89">
        <v>0.014618055555555556</v>
      </c>
      <c r="T33" s="89"/>
      <c r="U33" s="89">
        <v>0.01486111111111111</v>
      </c>
      <c r="V33" s="89"/>
      <c r="W33" s="89">
        <v>0.015740740740740743</v>
      </c>
      <c r="X33" s="89"/>
      <c r="Y33" s="89">
        <v>0.015983796296296295</v>
      </c>
      <c r="Z33" s="89"/>
      <c r="AA33" s="89">
        <v>0.016145833333333335</v>
      </c>
      <c r="AB33" s="89"/>
      <c r="AC33" s="89">
        <v>0.01877314814814815</v>
      </c>
      <c r="AD33" s="89"/>
      <c r="AE33" s="89"/>
      <c r="AF33" s="89"/>
      <c r="AG33" s="89"/>
      <c r="AH33" s="89"/>
      <c r="AI33" s="12">
        <f t="shared" si="1"/>
        <v>0.013634259259259257</v>
      </c>
      <c r="AJ33" s="13">
        <f t="shared" si="2"/>
        <v>0.015455729166666664</v>
      </c>
    </row>
    <row r="34" spans="1:36" s="93" customFormat="1" ht="12.75">
      <c r="A34" s="71" t="s">
        <v>139</v>
      </c>
      <c r="B34" s="60" t="s">
        <v>171</v>
      </c>
      <c r="C34" s="61" t="s">
        <v>172</v>
      </c>
      <c r="D34" s="60" t="s">
        <v>173</v>
      </c>
      <c r="E34" s="60"/>
      <c r="F34" s="60" t="s">
        <v>60</v>
      </c>
      <c r="G34" s="61"/>
      <c r="H34" s="62"/>
      <c r="I34" s="63" t="s">
        <v>135</v>
      </c>
      <c r="J34" s="61" t="s">
        <v>117</v>
      </c>
      <c r="K34" s="64">
        <f>L34+L35</f>
        <v>0.25885416666666666</v>
      </c>
      <c r="L34" s="64">
        <f t="shared" si="0"/>
        <v>0.14006944444444444</v>
      </c>
      <c r="M34" s="65" t="s">
        <v>86</v>
      </c>
      <c r="N34" s="66" t="s">
        <v>86</v>
      </c>
      <c r="O34" s="91"/>
      <c r="P34" s="92">
        <v>0.018738425925925926</v>
      </c>
      <c r="Q34" s="92"/>
      <c r="R34" s="92">
        <v>0.01815972222222222</v>
      </c>
      <c r="S34" s="92"/>
      <c r="T34" s="92">
        <v>0.019953703703703706</v>
      </c>
      <c r="U34" s="92"/>
      <c r="V34" s="92">
        <v>0.020497685185185185</v>
      </c>
      <c r="W34" s="92"/>
      <c r="X34" s="92">
        <v>0.019560185185185184</v>
      </c>
      <c r="Y34" s="92"/>
      <c r="Z34" s="92">
        <v>0.0203125</v>
      </c>
      <c r="AA34" s="92">
        <v>0.022847222222222224</v>
      </c>
      <c r="AB34" s="92"/>
      <c r="AC34" s="92"/>
      <c r="AD34" s="92"/>
      <c r="AE34" s="92"/>
      <c r="AF34" s="92"/>
      <c r="AG34" s="92"/>
      <c r="AH34" s="92"/>
      <c r="AI34" s="67">
        <f t="shared" si="1"/>
        <v>0.01815972222222222</v>
      </c>
      <c r="AJ34" s="68">
        <f t="shared" si="2"/>
        <v>0.020009920634920634</v>
      </c>
    </row>
    <row r="35" spans="1:36" s="93" customFormat="1" ht="13.5" thickBot="1">
      <c r="A35" s="72"/>
      <c r="B35" s="73"/>
      <c r="C35" s="74" t="s">
        <v>174</v>
      </c>
      <c r="D35" s="73" t="s">
        <v>175</v>
      </c>
      <c r="E35" s="73"/>
      <c r="F35" s="73" t="s">
        <v>60</v>
      </c>
      <c r="G35" s="74"/>
      <c r="H35" s="75"/>
      <c r="I35" s="76"/>
      <c r="J35" s="74" t="s">
        <v>102</v>
      </c>
      <c r="K35" s="77"/>
      <c r="L35" s="78">
        <f t="shared" si="0"/>
        <v>0.11878472222222222</v>
      </c>
      <c r="M35" s="79"/>
      <c r="N35" s="80"/>
      <c r="O35" s="95">
        <v>0.017939814814814815</v>
      </c>
      <c r="P35" s="96"/>
      <c r="Q35" s="96">
        <v>0.01834490740740741</v>
      </c>
      <c r="R35" s="96"/>
      <c r="S35" s="96">
        <v>0.021053240740740744</v>
      </c>
      <c r="T35" s="96"/>
      <c r="U35" s="96">
        <v>0.020601851851851854</v>
      </c>
      <c r="V35" s="96"/>
      <c r="W35" s="96">
        <v>0.02028935185185185</v>
      </c>
      <c r="X35" s="96"/>
      <c r="Y35" s="96">
        <v>0.020555555555555556</v>
      </c>
      <c r="Z35" s="96"/>
      <c r="AA35" s="96"/>
      <c r="AB35" s="96"/>
      <c r="AC35" s="96"/>
      <c r="AD35" s="96"/>
      <c r="AE35" s="96"/>
      <c r="AF35" s="96"/>
      <c r="AG35" s="96"/>
      <c r="AH35" s="96"/>
      <c r="AI35" s="81">
        <f t="shared" si="1"/>
        <v>0.017939814814814815</v>
      </c>
      <c r="AJ35" s="82">
        <f t="shared" si="2"/>
        <v>0.019797453703703703</v>
      </c>
    </row>
    <row r="36" ht="12.75">
      <c r="A36" s="52" t="s">
        <v>176</v>
      </c>
    </row>
    <row r="39" ht="15.75" thickBot="1">
      <c r="A39" s="106" t="s">
        <v>177</v>
      </c>
    </row>
    <row r="40" spans="1:35" ht="12.75">
      <c r="A40" s="5" t="s">
        <v>0</v>
      </c>
      <c r="B40" s="6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6</v>
      </c>
      <c r="H40" s="34" t="s">
        <v>7</v>
      </c>
      <c r="I40" s="41" t="s">
        <v>8</v>
      </c>
      <c r="J40" s="22" t="s">
        <v>8</v>
      </c>
      <c r="K40" s="22" t="s">
        <v>11</v>
      </c>
      <c r="L40" s="22" t="s">
        <v>11</v>
      </c>
      <c r="M40" s="23" t="s">
        <v>13</v>
      </c>
      <c r="N40" s="42" t="s">
        <v>13</v>
      </c>
      <c r="O40" s="39" t="s">
        <v>16</v>
      </c>
      <c r="P40" s="6" t="s">
        <v>17</v>
      </c>
      <c r="Q40" s="6" t="s">
        <v>18</v>
      </c>
      <c r="R40" s="6" t="s">
        <v>19</v>
      </c>
      <c r="S40" s="6" t="s">
        <v>20</v>
      </c>
      <c r="T40" s="6" t="s">
        <v>21</v>
      </c>
      <c r="U40" s="6" t="s">
        <v>22</v>
      </c>
      <c r="V40" s="6" t="s">
        <v>23</v>
      </c>
      <c r="W40" s="6" t="s">
        <v>24</v>
      </c>
      <c r="X40" s="6" t="s">
        <v>25</v>
      </c>
      <c r="Y40" s="6" t="s">
        <v>26</v>
      </c>
      <c r="Z40" s="6" t="s">
        <v>27</v>
      </c>
      <c r="AA40" s="6" t="s">
        <v>28</v>
      </c>
      <c r="AB40" s="6" t="s">
        <v>29</v>
      </c>
      <c r="AC40" s="6" t="s">
        <v>30</v>
      </c>
      <c r="AD40" s="6" t="s">
        <v>31</v>
      </c>
      <c r="AE40" s="6" t="s">
        <v>32</v>
      </c>
      <c r="AF40" s="6" t="s">
        <v>33</v>
      </c>
      <c r="AG40" s="6" t="s">
        <v>34</v>
      </c>
      <c r="AH40" s="6" t="s">
        <v>36</v>
      </c>
      <c r="AI40" s="7" t="s">
        <v>37</v>
      </c>
    </row>
    <row r="41" spans="1:35" ht="13.5" thickBot="1">
      <c r="A41" s="29"/>
      <c r="B41" s="30"/>
      <c r="C41" s="30"/>
      <c r="D41" s="30"/>
      <c r="E41" s="30"/>
      <c r="F41" s="30"/>
      <c r="G41" s="30"/>
      <c r="H41" s="35"/>
      <c r="I41" s="43" t="s">
        <v>9</v>
      </c>
      <c r="J41" s="31" t="s">
        <v>10</v>
      </c>
      <c r="K41" s="31" t="s">
        <v>12</v>
      </c>
      <c r="L41" s="31" t="s">
        <v>10</v>
      </c>
      <c r="M41" s="32" t="s">
        <v>14</v>
      </c>
      <c r="N41" s="44" t="s">
        <v>15</v>
      </c>
      <c r="O41" s="4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3"/>
    </row>
    <row r="42" spans="1:35" ht="12.75">
      <c r="A42" s="24" t="s">
        <v>38</v>
      </c>
      <c r="B42" s="25" t="s">
        <v>178</v>
      </c>
      <c r="C42" s="26" t="s">
        <v>179</v>
      </c>
      <c r="D42" s="85" t="s">
        <v>180</v>
      </c>
      <c r="E42" s="85" t="s">
        <v>181</v>
      </c>
      <c r="F42" s="25" t="s">
        <v>60</v>
      </c>
      <c r="G42" s="26" t="s">
        <v>146</v>
      </c>
      <c r="H42" s="36" t="s">
        <v>182</v>
      </c>
      <c r="I42" s="45" t="s">
        <v>85</v>
      </c>
      <c r="J42" s="26" t="s">
        <v>69</v>
      </c>
      <c r="K42" s="51">
        <f aca="true" t="shared" si="3" ref="K42:K56">L42+L43</f>
        <v>0.2491666666666667</v>
      </c>
      <c r="L42" s="51">
        <f>SUM(O42:AG42)</f>
        <v>0.12450231481481483</v>
      </c>
      <c r="M42" s="53"/>
      <c r="N42" s="54"/>
      <c r="O42" s="86"/>
      <c r="P42" s="87">
        <v>0.012916666666666667</v>
      </c>
      <c r="Q42" s="87"/>
      <c r="R42" s="87">
        <v>0.013495370370370371</v>
      </c>
      <c r="S42" s="87"/>
      <c r="T42" s="87">
        <v>0.013703703703703704</v>
      </c>
      <c r="U42" s="87"/>
      <c r="V42" s="87">
        <v>0.014120370370370368</v>
      </c>
      <c r="W42" s="87"/>
      <c r="X42" s="87">
        <v>0.014143518518518519</v>
      </c>
      <c r="Y42" s="87"/>
      <c r="Z42" s="87">
        <v>0.014791666666666668</v>
      </c>
      <c r="AA42" s="87"/>
      <c r="AB42" s="87">
        <v>0.015011574074074075</v>
      </c>
      <c r="AC42" s="87"/>
      <c r="AD42" s="87">
        <v>0.013055555555555556</v>
      </c>
      <c r="AE42" s="87"/>
      <c r="AF42" s="87">
        <v>0.01326388888888889</v>
      </c>
      <c r="AG42" s="87"/>
      <c r="AH42" s="28">
        <f>MIN(O42:AG42)</f>
        <v>0.012916666666666667</v>
      </c>
      <c r="AI42" s="3">
        <f>SUM(O42:AG42)/J42</f>
        <v>0.013833590534979425</v>
      </c>
    </row>
    <row r="43" spans="1:35" ht="12.75">
      <c r="A43" s="21"/>
      <c r="B43" s="9"/>
      <c r="C43" s="10" t="s">
        <v>183</v>
      </c>
      <c r="D43" s="94" t="s">
        <v>184</v>
      </c>
      <c r="E43" s="94" t="s">
        <v>185</v>
      </c>
      <c r="F43" s="9" t="s">
        <v>60</v>
      </c>
      <c r="G43" s="10" t="s">
        <v>107</v>
      </c>
      <c r="H43" s="37" t="s">
        <v>156</v>
      </c>
      <c r="I43" s="8"/>
      <c r="J43" s="10" t="s">
        <v>47</v>
      </c>
      <c r="K43" s="11"/>
      <c r="L43" s="49">
        <f>SUM(O43:AG43)</f>
        <v>0.12466435185185187</v>
      </c>
      <c r="M43" s="55"/>
      <c r="N43" s="56"/>
      <c r="O43" s="88">
        <v>0.012199074074074072</v>
      </c>
      <c r="P43" s="89"/>
      <c r="Q43" s="89">
        <v>0.012083333333333333</v>
      </c>
      <c r="R43" s="89"/>
      <c r="S43" s="89">
        <v>0.01300925925925926</v>
      </c>
      <c r="T43" s="89"/>
      <c r="U43" s="89">
        <v>0.01252314814814815</v>
      </c>
      <c r="V43" s="89"/>
      <c r="W43" s="89">
        <v>0.01267361111111111</v>
      </c>
      <c r="X43" s="89"/>
      <c r="Y43" s="89">
        <v>0.013414351851851851</v>
      </c>
      <c r="Z43" s="89"/>
      <c r="AA43" s="89">
        <v>0.01283564814814815</v>
      </c>
      <c r="AB43" s="89"/>
      <c r="AC43" s="89">
        <v>0.011516203703703702</v>
      </c>
      <c r="AD43" s="89"/>
      <c r="AE43" s="89">
        <v>0.011666666666666667</v>
      </c>
      <c r="AF43" s="89"/>
      <c r="AG43" s="89">
        <v>0.012743055555555556</v>
      </c>
      <c r="AH43" s="12">
        <f aca="true" t="shared" si="4" ref="AH43:AH57">MIN(O43:AG43)</f>
        <v>0.011516203703703702</v>
      </c>
      <c r="AI43" s="13">
        <f aca="true" t="shared" si="5" ref="AI43:AI57">SUM(O43:AG43)/J43</f>
        <v>0.012466435185185188</v>
      </c>
    </row>
    <row r="44" spans="1:35" s="93" customFormat="1" ht="12.75">
      <c r="A44" s="59" t="s">
        <v>55</v>
      </c>
      <c r="B44" s="60" t="s">
        <v>186</v>
      </c>
      <c r="C44" s="61" t="s">
        <v>187</v>
      </c>
      <c r="D44" s="90" t="s">
        <v>188</v>
      </c>
      <c r="E44" s="90" t="s">
        <v>189</v>
      </c>
      <c r="F44" s="60" t="s">
        <v>190</v>
      </c>
      <c r="G44" s="61" t="s">
        <v>150</v>
      </c>
      <c r="H44" s="62" t="s">
        <v>191</v>
      </c>
      <c r="I44" s="63" t="s">
        <v>49</v>
      </c>
      <c r="J44" s="61" t="s">
        <v>69</v>
      </c>
      <c r="K44" s="64">
        <f t="shared" si="3"/>
        <v>0.23981481481481481</v>
      </c>
      <c r="L44" s="64">
        <f>SUM(O44:AG44)</f>
        <v>0.12714120370370371</v>
      </c>
      <c r="M44" s="65" t="s">
        <v>86</v>
      </c>
      <c r="N44" s="66" t="s">
        <v>86</v>
      </c>
      <c r="O44" s="91"/>
      <c r="P44" s="92">
        <v>0.01289351851851852</v>
      </c>
      <c r="Q44" s="92"/>
      <c r="R44" s="92">
        <v>0.013541666666666667</v>
      </c>
      <c r="S44" s="92"/>
      <c r="T44" s="92">
        <v>0.013703703703703704</v>
      </c>
      <c r="U44" s="92"/>
      <c r="V44" s="92">
        <v>0.014097222222222221</v>
      </c>
      <c r="W44" s="92"/>
      <c r="X44" s="92">
        <v>0.014178240740740741</v>
      </c>
      <c r="Y44" s="92"/>
      <c r="Z44" s="92">
        <v>0.014756944444444446</v>
      </c>
      <c r="AA44" s="92"/>
      <c r="AB44" s="92">
        <v>0.015011574074074075</v>
      </c>
      <c r="AC44" s="92"/>
      <c r="AD44" s="92">
        <v>0.014386574074074072</v>
      </c>
      <c r="AE44" s="92"/>
      <c r="AF44" s="92">
        <v>0.014571759259259258</v>
      </c>
      <c r="AG44" s="92"/>
      <c r="AH44" s="67">
        <f t="shared" si="4"/>
        <v>0.01289351851851852</v>
      </c>
      <c r="AI44" s="68">
        <f t="shared" si="5"/>
        <v>0.014126800411522636</v>
      </c>
    </row>
    <row r="45" spans="1:35" s="93" customFormat="1" ht="12.75">
      <c r="A45" s="69"/>
      <c r="B45" s="60"/>
      <c r="C45" s="61" t="s">
        <v>192</v>
      </c>
      <c r="D45" s="90" t="s">
        <v>193</v>
      </c>
      <c r="E45" s="90" t="s">
        <v>194</v>
      </c>
      <c r="F45" s="60" t="s">
        <v>190</v>
      </c>
      <c r="G45" s="61" t="s">
        <v>146</v>
      </c>
      <c r="H45" s="62" t="s">
        <v>195</v>
      </c>
      <c r="I45" s="63"/>
      <c r="J45" s="61" t="s">
        <v>69</v>
      </c>
      <c r="K45" s="70"/>
      <c r="L45" s="64">
        <f>SUM(O45:AG45)</f>
        <v>0.1126736111111111</v>
      </c>
      <c r="M45" s="65"/>
      <c r="N45" s="66"/>
      <c r="O45" s="91">
        <v>0.012210648148148146</v>
      </c>
      <c r="P45" s="92"/>
      <c r="Q45" s="92">
        <v>0.012083333333333333</v>
      </c>
      <c r="R45" s="92"/>
      <c r="S45" s="92">
        <v>0.01300925925925926</v>
      </c>
      <c r="T45" s="92"/>
      <c r="U45" s="92">
        <v>0.012511574074074073</v>
      </c>
      <c r="V45" s="92"/>
      <c r="W45" s="92">
        <v>0.01267361111111111</v>
      </c>
      <c r="X45" s="92"/>
      <c r="Y45" s="92">
        <v>0.013414351851851851</v>
      </c>
      <c r="Z45" s="92"/>
      <c r="AA45" s="92">
        <v>0.01283564814814815</v>
      </c>
      <c r="AB45" s="92"/>
      <c r="AC45" s="92">
        <v>0.012106481481481482</v>
      </c>
      <c r="AD45" s="92"/>
      <c r="AE45" s="92">
        <v>0.011828703703703704</v>
      </c>
      <c r="AF45" s="92"/>
      <c r="AG45" s="92"/>
      <c r="AH45" s="67">
        <f t="shared" si="4"/>
        <v>0.011828703703703704</v>
      </c>
      <c r="AI45" s="68">
        <f t="shared" si="5"/>
        <v>0.012519290123456789</v>
      </c>
    </row>
    <row r="46" spans="1:35" ht="12.75">
      <c r="A46" s="20" t="s">
        <v>57</v>
      </c>
      <c r="B46" s="9" t="s">
        <v>196</v>
      </c>
      <c r="C46" s="10" t="s">
        <v>197</v>
      </c>
      <c r="D46" s="94" t="s">
        <v>198</v>
      </c>
      <c r="E46" s="94" t="s">
        <v>199</v>
      </c>
      <c r="F46" s="9" t="s">
        <v>60</v>
      </c>
      <c r="G46" s="10" t="s">
        <v>44</v>
      </c>
      <c r="H46" s="37" t="s">
        <v>62</v>
      </c>
      <c r="I46" s="8" t="s">
        <v>49</v>
      </c>
      <c r="J46" s="10" t="s">
        <v>69</v>
      </c>
      <c r="K46" s="49">
        <f t="shared" si="3"/>
        <v>0.2482175925925926</v>
      </c>
      <c r="L46" s="49">
        <f>SUM(O46:AG46)</f>
        <v>0.11769675925925926</v>
      </c>
      <c r="M46" s="55" t="s">
        <v>200</v>
      </c>
      <c r="N46" s="56" t="s">
        <v>200</v>
      </c>
      <c r="O46" s="88">
        <v>0.012268518518518519</v>
      </c>
      <c r="P46" s="89"/>
      <c r="Q46" s="89">
        <v>0.012870370370370372</v>
      </c>
      <c r="R46" s="89"/>
      <c r="S46" s="89">
        <v>0.01273148148148148</v>
      </c>
      <c r="T46" s="89"/>
      <c r="U46" s="89">
        <v>0.01273148148148148</v>
      </c>
      <c r="V46" s="89"/>
      <c r="W46" s="89">
        <v>0.01298611111111111</v>
      </c>
      <c r="X46" s="89"/>
      <c r="Y46" s="89">
        <v>0.01275462962962963</v>
      </c>
      <c r="Z46" s="89"/>
      <c r="AA46" s="89">
        <v>0.013344907407407408</v>
      </c>
      <c r="AB46" s="89"/>
      <c r="AC46" s="89">
        <v>0.013680555555555555</v>
      </c>
      <c r="AD46" s="89">
        <v>0.014328703703703703</v>
      </c>
      <c r="AE46" s="89"/>
      <c r="AF46" s="89"/>
      <c r="AG46" s="89"/>
      <c r="AH46" s="12">
        <f t="shared" si="4"/>
        <v>0.012268518518518519</v>
      </c>
      <c r="AI46" s="13">
        <f t="shared" si="5"/>
        <v>0.013077417695473251</v>
      </c>
    </row>
    <row r="47" spans="1:35" ht="12.75">
      <c r="A47" s="21"/>
      <c r="B47" s="9"/>
      <c r="C47" s="10" t="s">
        <v>201</v>
      </c>
      <c r="D47" s="9" t="s">
        <v>202</v>
      </c>
      <c r="E47" s="9" t="s">
        <v>203</v>
      </c>
      <c r="F47" s="9" t="s">
        <v>60</v>
      </c>
      <c r="G47" s="10" t="s">
        <v>146</v>
      </c>
      <c r="H47" s="37" t="s">
        <v>62</v>
      </c>
      <c r="I47" s="8"/>
      <c r="J47" s="10" t="s">
        <v>69</v>
      </c>
      <c r="K47" s="11"/>
      <c r="L47" s="49">
        <f>SUM(O47:AG47)</f>
        <v>0.13052083333333334</v>
      </c>
      <c r="M47" s="55"/>
      <c r="N47" s="56"/>
      <c r="O47" s="88"/>
      <c r="P47" s="89">
        <v>0.01375</v>
      </c>
      <c r="Q47" s="89"/>
      <c r="R47" s="89">
        <v>0.014120370370370368</v>
      </c>
      <c r="S47" s="89"/>
      <c r="T47" s="89">
        <v>0.014212962962962962</v>
      </c>
      <c r="U47" s="89"/>
      <c r="V47" s="89">
        <v>0.014386574074074072</v>
      </c>
      <c r="W47" s="89"/>
      <c r="X47" s="89">
        <v>0.014675925925925926</v>
      </c>
      <c r="Y47" s="89"/>
      <c r="Z47" s="89">
        <v>0.014664351851851852</v>
      </c>
      <c r="AA47" s="89"/>
      <c r="AB47" s="89">
        <v>0.014733796296296295</v>
      </c>
      <c r="AC47" s="89"/>
      <c r="AD47" s="89"/>
      <c r="AE47" s="89">
        <v>0.014733796296296295</v>
      </c>
      <c r="AF47" s="89">
        <v>0.015243055555555557</v>
      </c>
      <c r="AG47" s="89"/>
      <c r="AH47" s="12">
        <f t="shared" si="4"/>
        <v>0.01375</v>
      </c>
      <c r="AI47" s="13">
        <f t="shared" si="5"/>
        <v>0.014502314814814815</v>
      </c>
    </row>
    <row r="48" spans="1:35" s="93" customFormat="1" ht="12.75">
      <c r="A48" s="71" t="s">
        <v>64</v>
      </c>
      <c r="B48" s="60" t="s">
        <v>204</v>
      </c>
      <c r="C48" s="61" t="s">
        <v>205</v>
      </c>
      <c r="D48" s="90" t="s">
        <v>206</v>
      </c>
      <c r="E48" s="90" t="s">
        <v>207</v>
      </c>
      <c r="F48" s="60" t="s">
        <v>208</v>
      </c>
      <c r="G48" s="61" t="s">
        <v>150</v>
      </c>
      <c r="H48" s="62" t="s">
        <v>209</v>
      </c>
      <c r="I48" s="63" t="s">
        <v>49</v>
      </c>
      <c r="J48" s="61" t="s">
        <v>69</v>
      </c>
      <c r="K48" s="64">
        <f t="shared" si="3"/>
        <v>0.24931712962962965</v>
      </c>
      <c r="L48" s="64">
        <f>SUM(O48:AG48)</f>
        <v>0.1457638888888889</v>
      </c>
      <c r="M48" s="65" t="s">
        <v>210</v>
      </c>
      <c r="N48" s="66" t="s">
        <v>211</v>
      </c>
      <c r="O48" s="91">
        <v>0.01568287037037037</v>
      </c>
      <c r="P48" s="92"/>
      <c r="Q48" s="92">
        <v>0.015671296296296298</v>
      </c>
      <c r="R48" s="92"/>
      <c r="S48" s="92">
        <v>0.015810185185185184</v>
      </c>
      <c r="T48" s="92"/>
      <c r="U48" s="92">
        <v>0.01579861111111111</v>
      </c>
      <c r="V48" s="92"/>
      <c r="W48" s="92">
        <v>0.016064814814814813</v>
      </c>
      <c r="X48" s="92"/>
      <c r="Y48" s="92">
        <v>0.016354166666666666</v>
      </c>
      <c r="Z48" s="92"/>
      <c r="AA48" s="92">
        <v>0.01653935185185185</v>
      </c>
      <c r="AB48" s="92"/>
      <c r="AC48" s="92">
        <v>0.016793981481481483</v>
      </c>
      <c r="AD48" s="92"/>
      <c r="AE48" s="92"/>
      <c r="AF48" s="92">
        <v>0.01704861111111111</v>
      </c>
      <c r="AG48" s="92"/>
      <c r="AH48" s="67">
        <f t="shared" si="4"/>
        <v>0.015671296296296298</v>
      </c>
      <c r="AI48" s="68">
        <f t="shared" si="5"/>
        <v>0.016195987654320988</v>
      </c>
    </row>
    <row r="49" spans="1:35" s="93" customFormat="1" ht="12.75">
      <c r="A49" s="71"/>
      <c r="B49" s="60"/>
      <c r="C49" s="61" t="s">
        <v>212</v>
      </c>
      <c r="D49" s="60" t="s">
        <v>213</v>
      </c>
      <c r="E49" s="60" t="s">
        <v>214</v>
      </c>
      <c r="F49" s="60" t="s">
        <v>208</v>
      </c>
      <c r="G49" s="61" t="s">
        <v>215</v>
      </c>
      <c r="H49" s="62" t="s">
        <v>209</v>
      </c>
      <c r="I49" s="63"/>
      <c r="J49" s="61" t="s">
        <v>69</v>
      </c>
      <c r="K49" s="70"/>
      <c r="L49" s="64">
        <f>SUM(O49:AG49)</f>
        <v>0.10355324074074075</v>
      </c>
      <c r="M49" s="65"/>
      <c r="N49" s="66"/>
      <c r="O49" s="91"/>
      <c r="P49" s="92">
        <v>0.011284722222222222</v>
      </c>
      <c r="Q49" s="92"/>
      <c r="R49" s="92">
        <v>0.011203703703703704</v>
      </c>
      <c r="S49" s="92"/>
      <c r="T49" s="92">
        <v>0.011168981481481481</v>
      </c>
      <c r="U49" s="92"/>
      <c r="V49" s="92">
        <v>0.011412037037037038</v>
      </c>
      <c r="W49" s="92"/>
      <c r="X49" s="92">
        <v>0.011481481481481483</v>
      </c>
      <c r="Y49" s="92"/>
      <c r="Z49" s="92">
        <v>0.011574074074074075</v>
      </c>
      <c r="AA49" s="92"/>
      <c r="AB49" s="92">
        <v>0.011620370370370371</v>
      </c>
      <c r="AC49" s="92"/>
      <c r="AD49" s="92">
        <v>0.012025462962962962</v>
      </c>
      <c r="AE49" s="92">
        <v>0.011782407407407406</v>
      </c>
      <c r="AF49" s="92"/>
      <c r="AG49" s="92"/>
      <c r="AH49" s="67">
        <f t="shared" si="4"/>
        <v>0.011168981481481481</v>
      </c>
      <c r="AI49" s="68">
        <f t="shared" si="5"/>
        <v>0.011505915637860083</v>
      </c>
    </row>
    <row r="50" spans="1:35" ht="12.75">
      <c r="A50" s="14" t="s">
        <v>91</v>
      </c>
      <c r="B50" s="9" t="s">
        <v>217</v>
      </c>
      <c r="C50" s="10" t="s">
        <v>218</v>
      </c>
      <c r="D50" s="94" t="s">
        <v>219</v>
      </c>
      <c r="E50" s="94" t="s">
        <v>220</v>
      </c>
      <c r="F50" s="9" t="s">
        <v>221</v>
      </c>
      <c r="G50" s="10" t="s">
        <v>44</v>
      </c>
      <c r="H50" s="37" t="s">
        <v>222</v>
      </c>
      <c r="I50" s="8" t="s">
        <v>40</v>
      </c>
      <c r="J50" s="10" t="s">
        <v>127</v>
      </c>
      <c r="K50" s="49">
        <f t="shared" si="3"/>
        <v>0.24621527777777777</v>
      </c>
      <c r="L50" s="49">
        <f>SUM(O50:AG50)</f>
        <v>0.1279861111111111</v>
      </c>
      <c r="M50" s="55" t="s">
        <v>86</v>
      </c>
      <c r="N50" s="56" t="s">
        <v>86</v>
      </c>
      <c r="O50" s="88"/>
      <c r="P50" s="89"/>
      <c r="Q50" s="89">
        <v>0.014826388888888889</v>
      </c>
      <c r="R50" s="89"/>
      <c r="S50" s="89">
        <v>0.015914351851851853</v>
      </c>
      <c r="T50" s="89"/>
      <c r="U50" s="89">
        <v>0.016354166666666666</v>
      </c>
      <c r="V50" s="89"/>
      <c r="W50" s="89">
        <v>0.016793981481481483</v>
      </c>
      <c r="X50" s="89"/>
      <c r="Y50" s="89">
        <v>0.01601851851851852</v>
      </c>
      <c r="Z50" s="89"/>
      <c r="AA50" s="89">
        <v>0.015902777777777776</v>
      </c>
      <c r="AB50" s="89"/>
      <c r="AC50" s="89">
        <v>0.016168981481481482</v>
      </c>
      <c r="AD50" s="89"/>
      <c r="AE50" s="89">
        <v>0.016006944444444445</v>
      </c>
      <c r="AF50" s="89"/>
      <c r="AG50" s="89"/>
      <c r="AH50" s="12">
        <f t="shared" si="4"/>
        <v>0.014826388888888889</v>
      </c>
      <c r="AI50" s="13">
        <f t="shared" si="5"/>
        <v>0.015998263888888888</v>
      </c>
    </row>
    <row r="51" spans="1:35" ht="12.75">
      <c r="A51" s="14"/>
      <c r="B51" s="9"/>
      <c r="C51" s="10" t="s">
        <v>224</v>
      </c>
      <c r="D51" s="94" t="s">
        <v>225</v>
      </c>
      <c r="E51" s="94" t="s">
        <v>226</v>
      </c>
      <c r="F51" s="9" t="s">
        <v>60</v>
      </c>
      <c r="G51" s="10" t="s">
        <v>61</v>
      </c>
      <c r="H51" s="37" t="s">
        <v>59</v>
      </c>
      <c r="I51" s="8"/>
      <c r="J51" s="10" t="s">
        <v>69</v>
      </c>
      <c r="K51" s="11"/>
      <c r="L51" s="49">
        <f>SUM(O51:AG51)</f>
        <v>0.11822916666666666</v>
      </c>
      <c r="M51" s="55"/>
      <c r="N51" s="56"/>
      <c r="O51" s="88">
        <v>0.012256944444444444</v>
      </c>
      <c r="P51" s="89">
        <v>0.01269675925925926</v>
      </c>
      <c r="Q51" s="89"/>
      <c r="R51" s="89">
        <v>0.013101851851851852</v>
      </c>
      <c r="S51" s="89"/>
      <c r="T51" s="89">
        <v>0.012569444444444446</v>
      </c>
      <c r="U51" s="89"/>
      <c r="V51" s="89">
        <v>0.013495370370370371</v>
      </c>
      <c r="W51" s="89"/>
      <c r="X51" s="89">
        <v>0.013460648148148147</v>
      </c>
      <c r="Y51" s="89"/>
      <c r="Z51" s="89">
        <v>0.013807870370370371</v>
      </c>
      <c r="AA51" s="89"/>
      <c r="AB51" s="89">
        <v>0.013842592592592594</v>
      </c>
      <c r="AC51" s="89"/>
      <c r="AD51" s="89">
        <v>0.012997685185185183</v>
      </c>
      <c r="AE51" s="89"/>
      <c r="AF51" s="89"/>
      <c r="AG51" s="89"/>
      <c r="AH51" s="12">
        <f t="shared" si="4"/>
        <v>0.012256944444444444</v>
      </c>
      <c r="AI51" s="13">
        <f t="shared" si="5"/>
        <v>0.013136574074074073</v>
      </c>
    </row>
    <row r="52" spans="1:35" s="93" customFormat="1" ht="12.75">
      <c r="A52" s="71" t="s">
        <v>102</v>
      </c>
      <c r="B52" s="60" t="s">
        <v>227</v>
      </c>
      <c r="C52" s="61" t="s">
        <v>228</v>
      </c>
      <c r="D52" s="90" t="s">
        <v>229</v>
      </c>
      <c r="E52" s="90" t="s">
        <v>230</v>
      </c>
      <c r="F52" s="60" t="s">
        <v>106</v>
      </c>
      <c r="G52" s="61" t="s">
        <v>150</v>
      </c>
      <c r="H52" s="62" t="s">
        <v>222</v>
      </c>
      <c r="I52" s="63" t="s">
        <v>111</v>
      </c>
      <c r="J52" s="61" t="s">
        <v>127</v>
      </c>
      <c r="K52" s="64">
        <f t="shared" si="3"/>
        <v>0.24137731481481484</v>
      </c>
      <c r="L52" s="64">
        <f>SUM(O52:AG52)</f>
        <v>0.12253472222222223</v>
      </c>
      <c r="M52" s="65" t="s">
        <v>86</v>
      </c>
      <c r="N52" s="66" t="s">
        <v>86</v>
      </c>
      <c r="O52" s="91"/>
      <c r="P52" s="92">
        <v>0.014525462962962964</v>
      </c>
      <c r="Q52" s="92"/>
      <c r="R52" s="92">
        <v>0.014247685185185184</v>
      </c>
      <c r="S52" s="92"/>
      <c r="T52" s="92">
        <v>0.014918981481481483</v>
      </c>
      <c r="U52" s="92"/>
      <c r="V52" s="92">
        <v>0.015127314814814816</v>
      </c>
      <c r="W52" s="92"/>
      <c r="X52" s="92"/>
      <c r="Y52" s="92">
        <v>0.015150462962962963</v>
      </c>
      <c r="Z52" s="92">
        <v>0.015243055555555557</v>
      </c>
      <c r="AA52" s="92"/>
      <c r="AB52" s="92">
        <v>0.01675925925925926</v>
      </c>
      <c r="AC52" s="92"/>
      <c r="AD52" s="92">
        <v>0.0165625</v>
      </c>
      <c r="AE52" s="92"/>
      <c r="AF52" s="92"/>
      <c r="AG52" s="92"/>
      <c r="AH52" s="67">
        <f t="shared" si="4"/>
        <v>0.014247685185185184</v>
      </c>
      <c r="AI52" s="68">
        <f t="shared" si="5"/>
        <v>0.015316840277777778</v>
      </c>
    </row>
    <row r="53" spans="1:35" s="93" customFormat="1" ht="12.75">
      <c r="A53" s="71"/>
      <c r="B53" s="60"/>
      <c r="C53" s="61" t="s">
        <v>231</v>
      </c>
      <c r="D53" s="90" t="s">
        <v>232</v>
      </c>
      <c r="E53" s="90" t="s">
        <v>233</v>
      </c>
      <c r="F53" s="60" t="s">
        <v>106</v>
      </c>
      <c r="G53" s="61" t="s">
        <v>150</v>
      </c>
      <c r="H53" s="62" t="s">
        <v>234</v>
      </c>
      <c r="I53" s="63"/>
      <c r="J53" s="61" t="s">
        <v>127</v>
      </c>
      <c r="K53" s="70"/>
      <c r="L53" s="64">
        <f>SUM(O53:AG53)</f>
        <v>0.1188425925925926</v>
      </c>
      <c r="M53" s="65"/>
      <c r="N53" s="66"/>
      <c r="O53" s="91">
        <v>0.013611111111111114</v>
      </c>
      <c r="P53" s="92"/>
      <c r="Q53" s="92">
        <v>0.013900462962962962</v>
      </c>
      <c r="R53" s="92"/>
      <c r="S53" s="92">
        <v>0.014756944444444446</v>
      </c>
      <c r="T53" s="92"/>
      <c r="U53" s="92">
        <v>0.015104166666666667</v>
      </c>
      <c r="V53" s="92"/>
      <c r="W53" s="92">
        <v>0.014756944444444446</v>
      </c>
      <c r="X53" s="92">
        <v>0.01601851851851852</v>
      </c>
      <c r="Y53" s="92"/>
      <c r="Z53" s="92"/>
      <c r="AA53" s="92">
        <v>0.015196759259259259</v>
      </c>
      <c r="AB53" s="92"/>
      <c r="AC53" s="92">
        <v>0.015497685185185186</v>
      </c>
      <c r="AD53" s="92"/>
      <c r="AE53" s="92"/>
      <c r="AF53" s="92"/>
      <c r="AG53" s="92"/>
      <c r="AH53" s="67">
        <f t="shared" si="4"/>
        <v>0.013611111111111114</v>
      </c>
      <c r="AI53" s="68">
        <f t="shared" si="5"/>
        <v>0.014855324074074075</v>
      </c>
    </row>
    <row r="54" spans="1:35" ht="12.75">
      <c r="A54" s="14" t="s">
        <v>117</v>
      </c>
      <c r="B54" s="9" t="s">
        <v>235</v>
      </c>
      <c r="C54" s="10" t="s">
        <v>236</v>
      </c>
      <c r="D54" s="94" t="s">
        <v>237</v>
      </c>
      <c r="E54" s="94" t="s">
        <v>238</v>
      </c>
      <c r="F54" s="9" t="s">
        <v>60</v>
      </c>
      <c r="G54" s="10" t="s">
        <v>107</v>
      </c>
      <c r="H54" s="37" t="s">
        <v>239</v>
      </c>
      <c r="I54" s="8" t="s">
        <v>111</v>
      </c>
      <c r="J54" s="10" t="s">
        <v>127</v>
      </c>
      <c r="K54" s="49">
        <f t="shared" si="3"/>
        <v>0.24138888888888888</v>
      </c>
      <c r="L54" s="49">
        <f>SUM(O54:AG54)</f>
        <v>0.1099537037037037</v>
      </c>
      <c r="M54" s="55" t="s">
        <v>168</v>
      </c>
      <c r="N54" s="56" t="s">
        <v>168</v>
      </c>
      <c r="O54" s="88">
        <v>0.01375</v>
      </c>
      <c r="P54" s="89">
        <v>0.014166666666666666</v>
      </c>
      <c r="Q54" s="89"/>
      <c r="R54" s="89"/>
      <c r="S54" s="89">
        <v>0.014305555555555557</v>
      </c>
      <c r="T54" s="89"/>
      <c r="U54" s="89">
        <v>0.014409722222222221</v>
      </c>
      <c r="V54" s="89">
        <v>0.011932870370370371</v>
      </c>
      <c r="W54" s="89"/>
      <c r="X54" s="89"/>
      <c r="Y54" s="89">
        <v>0.015011574074074075</v>
      </c>
      <c r="Z54" s="89"/>
      <c r="AA54" s="89">
        <v>0.014664351851851852</v>
      </c>
      <c r="AB54" s="89"/>
      <c r="AC54" s="89">
        <v>0.011712962962962965</v>
      </c>
      <c r="AD54" s="89"/>
      <c r="AE54" s="89"/>
      <c r="AF54" s="89"/>
      <c r="AG54" s="89"/>
      <c r="AH54" s="12">
        <f t="shared" si="4"/>
        <v>0.011712962962962965</v>
      </c>
      <c r="AI54" s="13">
        <f t="shared" si="5"/>
        <v>0.013744212962962963</v>
      </c>
    </row>
    <row r="55" spans="1:35" ht="25.5">
      <c r="A55" s="14"/>
      <c r="B55" s="9"/>
      <c r="C55" s="10" t="s">
        <v>240</v>
      </c>
      <c r="D55" s="94" t="s">
        <v>241</v>
      </c>
      <c r="E55" s="94" t="s">
        <v>242</v>
      </c>
      <c r="F55" s="9" t="s">
        <v>60</v>
      </c>
      <c r="G55" s="10" t="s">
        <v>115</v>
      </c>
      <c r="H55" s="37" t="s">
        <v>243</v>
      </c>
      <c r="I55" s="8"/>
      <c r="J55" s="10" t="s">
        <v>127</v>
      </c>
      <c r="K55" s="11"/>
      <c r="L55" s="49">
        <f>SUM(O55:AG55)</f>
        <v>0.13143518518518518</v>
      </c>
      <c r="M55" s="55"/>
      <c r="N55" s="56"/>
      <c r="O55" s="88"/>
      <c r="P55" s="89"/>
      <c r="Q55" s="89">
        <v>0.016574074074074074</v>
      </c>
      <c r="R55" s="89">
        <v>0.016122685185185184</v>
      </c>
      <c r="S55" s="89"/>
      <c r="T55" s="89">
        <v>0.016041666666666666</v>
      </c>
      <c r="U55" s="89"/>
      <c r="V55" s="89"/>
      <c r="W55" s="89">
        <v>0.016550925925925924</v>
      </c>
      <c r="X55" s="89">
        <v>0.016631944444444446</v>
      </c>
      <c r="Y55" s="89"/>
      <c r="Z55" s="89">
        <v>0.016875</v>
      </c>
      <c r="AA55" s="89"/>
      <c r="AB55" s="89">
        <v>0.016666666666666666</v>
      </c>
      <c r="AC55" s="89"/>
      <c r="AD55" s="89">
        <v>0.015972222222222224</v>
      </c>
      <c r="AE55" s="89"/>
      <c r="AF55" s="89"/>
      <c r="AG55" s="89"/>
      <c r="AH55" s="12">
        <f t="shared" si="4"/>
        <v>0.015972222222222224</v>
      </c>
      <c r="AI55" s="13">
        <f t="shared" si="5"/>
        <v>0.016429398148148148</v>
      </c>
    </row>
    <row r="56" spans="1:35" s="93" customFormat="1" ht="12.75">
      <c r="A56" s="71" t="s">
        <v>127</v>
      </c>
      <c r="B56" s="60" t="s">
        <v>245</v>
      </c>
      <c r="C56" s="61" t="s">
        <v>246</v>
      </c>
      <c r="D56" s="90" t="s">
        <v>247</v>
      </c>
      <c r="E56" s="90" t="s">
        <v>248</v>
      </c>
      <c r="F56" s="60" t="s">
        <v>249</v>
      </c>
      <c r="G56" s="61" t="s">
        <v>129</v>
      </c>
      <c r="H56" s="62" t="s">
        <v>250</v>
      </c>
      <c r="I56" s="63" t="s">
        <v>111</v>
      </c>
      <c r="J56" s="61" t="s">
        <v>127</v>
      </c>
      <c r="K56" s="64">
        <f t="shared" si="3"/>
        <v>0.24210648148148148</v>
      </c>
      <c r="L56" s="64">
        <f>SUM(O56:AG56)</f>
        <v>0.10635416666666667</v>
      </c>
      <c r="M56" s="65" t="s">
        <v>251</v>
      </c>
      <c r="N56" s="66" t="s">
        <v>252</v>
      </c>
      <c r="O56" s="91">
        <v>0.014872685185185185</v>
      </c>
      <c r="P56" s="92"/>
      <c r="Q56" s="92"/>
      <c r="R56" s="92">
        <v>0.012118055555555556</v>
      </c>
      <c r="S56" s="92"/>
      <c r="T56" s="92">
        <v>0.012141203703703704</v>
      </c>
      <c r="U56" s="92">
        <v>0.012407407407407409</v>
      </c>
      <c r="V56" s="92"/>
      <c r="W56" s="92">
        <v>0.012627314814814815</v>
      </c>
      <c r="X56" s="92"/>
      <c r="Y56" s="92">
        <v>0.013414351851851851</v>
      </c>
      <c r="Z56" s="92">
        <v>0.014930555555555556</v>
      </c>
      <c r="AA56" s="92"/>
      <c r="AB56" s="92"/>
      <c r="AC56" s="92">
        <v>0.013842592592592594</v>
      </c>
      <c r="AD56" s="92"/>
      <c r="AE56" s="92"/>
      <c r="AF56" s="92"/>
      <c r="AG56" s="92"/>
      <c r="AH56" s="67">
        <f t="shared" si="4"/>
        <v>0.012118055555555556</v>
      </c>
      <c r="AI56" s="68">
        <f t="shared" si="5"/>
        <v>0.013294270833333333</v>
      </c>
    </row>
    <row r="57" spans="1:35" s="93" customFormat="1" ht="13.5" thickBot="1">
      <c r="A57" s="72"/>
      <c r="B57" s="73"/>
      <c r="C57" s="74" t="s">
        <v>254</v>
      </c>
      <c r="D57" s="73" t="s">
        <v>255</v>
      </c>
      <c r="E57" s="73" t="s">
        <v>256</v>
      </c>
      <c r="F57" s="73" t="s">
        <v>257</v>
      </c>
      <c r="G57" s="74" t="s">
        <v>115</v>
      </c>
      <c r="H57" s="75" t="s">
        <v>258</v>
      </c>
      <c r="I57" s="76"/>
      <c r="J57" s="74" t="s">
        <v>127</v>
      </c>
      <c r="K57" s="77"/>
      <c r="L57" s="78">
        <f>SUM(O57:AG57)</f>
        <v>0.1357523148148148</v>
      </c>
      <c r="M57" s="79"/>
      <c r="N57" s="80"/>
      <c r="O57" s="95"/>
      <c r="P57" s="96">
        <v>0.01564814814814815</v>
      </c>
      <c r="Q57" s="96">
        <v>0.016585648148148148</v>
      </c>
      <c r="R57" s="96"/>
      <c r="S57" s="96">
        <v>0.016574074074074074</v>
      </c>
      <c r="T57" s="96"/>
      <c r="U57" s="96"/>
      <c r="V57" s="96">
        <v>0.016354166666666666</v>
      </c>
      <c r="W57" s="96"/>
      <c r="X57" s="96">
        <v>0.016886574074074075</v>
      </c>
      <c r="Y57" s="96"/>
      <c r="Z57" s="96"/>
      <c r="AA57" s="96">
        <v>0.017175925925925924</v>
      </c>
      <c r="AB57" s="96">
        <v>0.018206018518518517</v>
      </c>
      <c r="AC57" s="96"/>
      <c r="AD57" s="96">
        <v>0.01832175925925926</v>
      </c>
      <c r="AE57" s="96"/>
      <c r="AF57" s="96"/>
      <c r="AG57" s="96"/>
      <c r="AH57" s="81">
        <f t="shared" si="4"/>
        <v>0.01564814814814815</v>
      </c>
      <c r="AI57" s="82">
        <f t="shared" si="5"/>
        <v>0.01696903935185185</v>
      </c>
    </row>
    <row r="58" ht="12.75">
      <c r="A58" s="52" t="s">
        <v>259</v>
      </c>
    </row>
    <row r="61" ht="15.75" thickBot="1">
      <c r="A61" s="107" t="s">
        <v>260</v>
      </c>
    </row>
    <row r="62" spans="1:35" ht="12.75">
      <c r="A62" s="5" t="s">
        <v>0</v>
      </c>
      <c r="B62" s="6" t="s">
        <v>1</v>
      </c>
      <c r="C62" s="6" t="s">
        <v>2</v>
      </c>
      <c r="D62" s="6" t="s">
        <v>3</v>
      </c>
      <c r="E62" s="6" t="s">
        <v>4</v>
      </c>
      <c r="F62" s="6" t="s">
        <v>5</v>
      </c>
      <c r="G62" s="6" t="s">
        <v>6</v>
      </c>
      <c r="H62" s="34" t="s">
        <v>7</v>
      </c>
      <c r="I62" s="41" t="s">
        <v>8</v>
      </c>
      <c r="J62" s="22" t="s">
        <v>8</v>
      </c>
      <c r="K62" s="22" t="s">
        <v>11</v>
      </c>
      <c r="L62" s="22" t="s">
        <v>11</v>
      </c>
      <c r="M62" s="23" t="s">
        <v>13</v>
      </c>
      <c r="N62" s="42" t="s">
        <v>13</v>
      </c>
      <c r="O62" s="39" t="s">
        <v>16</v>
      </c>
      <c r="P62" s="6" t="s">
        <v>17</v>
      </c>
      <c r="Q62" s="6" t="s">
        <v>18</v>
      </c>
      <c r="R62" s="6" t="s">
        <v>19</v>
      </c>
      <c r="S62" s="6" t="s">
        <v>20</v>
      </c>
      <c r="T62" s="6" t="s">
        <v>21</v>
      </c>
      <c r="U62" s="6" t="s">
        <v>22</v>
      </c>
      <c r="V62" s="6" t="s">
        <v>23</v>
      </c>
      <c r="W62" s="6" t="s">
        <v>24</v>
      </c>
      <c r="X62" s="6" t="s">
        <v>25</v>
      </c>
      <c r="Y62" s="6" t="s">
        <v>26</v>
      </c>
      <c r="Z62" s="6" t="s">
        <v>27</v>
      </c>
      <c r="AA62" s="6" t="s">
        <v>28</v>
      </c>
      <c r="AB62" s="6" t="s">
        <v>29</v>
      </c>
      <c r="AC62" s="6" t="s">
        <v>30</v>
      </c>
      <c r="AD62" s="6" t="s">
        <v>31</v>
      </c>
      <c r="AE62" s="6" t="s">
        <v>32</v>
      </c>
      <c r="AF62" s="6" t="s">
        <v>33</v>
      </c>
      <c r="AG62" s="34" t="s">
        <v>34</v>
      </c>
      <c r="AH62" s="5" t="s">
        <v>36</v>
      </c>
      <c r="AI62" s="7" t="s">
        <v>37</v>
      </c>
    </row>
    <row r="63" spans="1:35" ht="13.5" thickBot="1">
      <c r="A63" s="29"/>
      <c r="B63" s="30"/>
      <c r="C63" s="30"/>
      <c r="D63" s="30"/>
      <c r="E63" s="30"/>
      <c r="F63" s="30"/>
      <c r="G63" s="30"/>
      <c r="H63" s="35"/>
      <c r="I63" s="43" t="s">
        <v>9</v>
      </c>
      <c r="J63" s="31" t="s">
        <v>10</v>
      </c>
      <c r="K63" s="31" t="s">
        <v>12</v>
      </c>
      <c r="L63" s="31" t="s">
        <v>10</v>
      </c>
      <c r="M63" s="32" t="s">
        <v>14</v>
      </c>
      <c r="N63" s="44" t="s">
        <v>15</v>
      </c>
      <c r="O63" s="4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5"/>
      <c r="AH63" s="29"/>
      <c r="AI63" s="33"/>
    </row>
    <row r="64" spans="1:36" ht="12.75">
      <c r="A64" s="24" t="s">
        <v>38</v>
      </c>
      <c r="B64" s="25" t="s">
        <v>261</v>
      </c>
      <c r="C64" s="26" t="s">
        <v>262</v>
      </c>
      <c r="D64" s="25" t="s">
        <v>263</v>
      </c>
      <c r="E64" s="25" t="s">
        <v>264</v>
      </c>
      <c r="F64" s="25" t="s">
        <v>265</v>
      </c>
      <c r="G64" s="26" t="s">
        <v>49</v>
      </c>
      <c r="H64" s="36" t="s">
        <v>266</v>
      </c>
      <c r="I64" s="45" t="s">
        <v>85</v>
      </c>
      <c r="J64" s="26" t="s">
        <v>47</v>
      </c>
      <c r="K64" s="51">
        <f aca="true" t="shared" si="6" ref="K64:K126">L64+L65</f>
        <v>0.24993055555555557</v>
      </c>
      <c r="L64" s="51">
        <f>SUM(O64:AG64)</f>
        <v>0.13041666666666668</v>
      </c>
      <c r="M64" s="53"/>
      <c r="N64" s="54"/>
      <c r="O64" s="86">
        <v>0.012280092592592592</v>
      </c>
      <c r="P64" s="87"/>
      <c r="Q64" s="87">
        <v>0.012094907407407408</v>
      </c>
      <c r="R64" s="87"/>
      <c r="S64" s="87">
        <v>0.012013888888888888</v>
      </c>
      <c r="T64" s="87"/>
      <c r="U64" s="87">
        <v>0.012881944444444446</v>
      </c>
      <c r="V64" s="87"/>
      <c r="W64" s="87">
        <v>0.013564814814814816</v>
      </c>
      <c r="X64" s="87"/>
      <c r="Y64" s="87"/>
      <c r="Z64" s="87">
        <v>0.012789351851851852</v>
      </c>
      <c r="AA64" s="87">
        <v>0.013113425925925926</v>
      </c>
      <c r="AB64" s="87"/>
      <c r="AC64" s="87">
        <v>0.01332175925925926</v>
      </c>
      <c r="AD64" s="87"/>
      <c r="AE64" s="87">
        <v>0.013668981481481482</v>
      </c>
      <c r="AF64" s="87"/>
      <c r="AG64" s="97">
        <v>0.0146875</v>
      </c>
      <c r="AH64" s="2">
        <f>MIN(O64:AG64)</f>
        <v>0.012013888888888888</v>
      </c>
      <c r="AI64" s="3">
        <f>SUM(O64:AG64)/J64</f>
        <v>0.013041666666666668</v>
      </c>
      <c r="AJ64" s="98"/>
    </row>
    <row r="65" spans="1:36" ht="12.75">
      <c r="A65" s="21"/>
      <c r="B65" s="9"/>
      <c r="C65" s="10" t="s">
        <v>267</v>
      </c>
      <c r="D65" s="94" t="s">
        <v>268</v>
      </c>
      <c r="E65" s="94"/>
      <c r="F65" s="9" t="s">
        <v>265</v>
      </c>
      <c r="G65" s="10" t="s">
        <v>61</v>
      </c>
      <c r="H65" s="37" t="s">
        <v>266</v>
      </c>
      <c r="I65" s="8"/>
      <c r="J65" s="10" t="s">
        <v>69</v>
      </c>
      <c r="K65" s="11"/>
      <c r="L65" s="49">
        <f>SUM(O65:AG65)</f>
        <v>0.11951388888888889</v>
      </c>
      <c r="M65" s="55"/>
      <c r="N65" s="56"/>
      <c r="O65" s="88"/>
      <c r="P65" s="89">
        <v>0.01224537037037037</v>
      </c>
      <c r="Q65" s="89"/>
      <c r="R65" s="89">
        <v>0.012465277777777777</v>
      </c>
      <c r="S65" s="89"/>
      <c r="T65" s="89">
        <v>0.012615740740740742</v>
      </c>
      <c r="U65" s="89"/>
      <c r="V65" s="89">
        <v>0.01306712962962963</v>
      </c>
      <c r="W65" s="89"/>
      <c r="X65" s="89">
        <v>0.013726851851851851</v>
      </c>
      <c r="Y65" s="89">
        <v>0.0134375</v>
      </c>
      <c r="Z65" s="89"/>
      <c r="AA65" s="89"/>
      <c r="AB65" s="89">
        <v>0.013969907407407408</v>
      </c>
      <c r="AC65" s="89"/>
      <c r="AD65" s="89">
        <v>0.014050925925925927</v>
      </c>
      <c r="AE65" s="89"/>
      <c r="AF65" s="89">
        <v>0.013935185185185184</v>
      </c>
      <c r="AG65" s="99"/>
      <c r="AH65" s="47">
        <f aca="true" t="shared" si="7" ref="AH65:AH128">MIN(O65:AG65)</f>
        <v>0.01224537037037037</v>
      </c>
      <c r="AI65" s="13">
        <f aca="true" t="shared" si="8" ref="AI65:AI128">SUM(O65:AG65)/J65</f>
        <v>0.013279320987654322</v>
      </c>
      <c r="AJ65" s="98"/>
    </row>
    <row r="66" spans="1:36" s="93" customFormat="1" ht="12.75">
      <c r="A66" s="59" t="s">
        <v>55</v>
      </c>
      <c r="B66" s="60" t="s">
        <v>269</v>
      </c>
      <c r="C66" s="61" t="s">
        <v>270</v>
      </c>
      <c r="D66" s="60" t="s">
        <v>271</v>
      </c>
      <c r="E66" s="60" t="s">
        <v>272</v>
      </c>
      <c r="F66" s="60" t="s">
        <v>265</v>
      </c>
      <c r="G66" s="61" t="s">
        <v>40</v>
      </c>
      <c r="H66" s="62" t="s">
        <v>266</v>
      </c>
      <c r="I66" s="63" t="s">
        <v>85</v>
      </c>
      <c r="J66" s="61" t="s">
        <v>47</v>
      </c>
      <c r="K66" s="64">
        <f t="shared" si="6"/>
        <v>0.25229166666666664</v>
      </c>
      <c r="L66" s="64">
        <f aca="true" t="shared" si="9" ref="L66:L129">SUM(O66:AG66)</f>
        <v>0.13215277777777779</v>
      </c>
      <c r="M66" s="65" t="s">
        <v>273</v>
      </c>
      <c r="N66" s="66" t="s">
        <v>273</v>
      </c>
      <c r="O66" s="91">
        <v>0.011898148148148149</v>
      </c>
      <c r="P66" s="92"/>
      <c r="Q66" s="92">
        <v>0.011886574074074075</v>
      </c>
      <c r="R66" s="92"/>
      <c r="S66" s="92">
        <v>0.012175925925925929</v>
      </c>
      <c r="T66" s="92"/>
      <c r="U66" s="92">
        <v>0.01224537037037037</v>
      </c>
      <c r="V66" s="92"/>
      <c r="W66" s="92">
        <v>0.012881944444444446</v>
      </c>
      <c r="X66" s="92"/>
      <c r="Y66" s="92"/>
      <c r="Z66" s="92">
        <v>0.013055555555555556</v>
      </c>
      <c r="AA66" s="92">
        <v>0.01556712962962963</v>
      </c>
      <c r="AB66" s="92"/>
      <c r="AC66" s="92">
        <v>0.014120370370370368</v>
      </c>
      <c r="AD66" s="92"/>
      <c r="AE66" s="92">
        <v>0.013356481481481483</v>
      </c>
      <c r="AF66" s="92"/>
      <c r="AG66" s="100">
        <v>0.014965277777777779</v>
      </c>
      <c r="AH66" s="83">
        <f t="shared" si="7"/>
        <v>0.011886574074074075</v>
      </c>
      <c r="AI66" s="68">
        <f t="shared" si="8"/>
        <v>0.013215277777777779</v>
      </c>
      <c r="AJ66" s="101"/>
    </row>
    <row r="67" spans="1:36" s="93" customFormat="1" ht="12.75">
      <c r="A67" s="69"/>
      <c r="B67" s="60"/>
      <c r="C67" s="61" t="s">
        <v>274</v>
      </c>
      <c r="D67" s="60" t="s">
        <v>275</v>
      </c>
      <c r="E67" s="60" t="s">
        <v>276</v>
      </c>
      <c r="F67" s="60" t="s">
        <v>265</v>
      </c>
      <c r="G67" s="61" t="s">
        <v>139</v>
      </c>
      <c r="H67" s="62" t="s">
        <v>266</v>
      </c>
      <c r="I67" s="63"/>
      <c r="J67" s="61" t="s">
        <v>69</v>
      </c>
      <c r="K67" s="70"/>
      <c r="L67" s="64">
        <f t="shared" si="9"/>
        <v>0.12013888888888886</v>
      </c>
      <c r="M67" s="65"/>
      <c r="N67" s="66"/>
      <c r="O67" s="91"/>
      <c r="P67" s="92">
        <v>0.01273148148148148</v>
      </c>
      <c r="Q67" s="92"/>
      <c r="R67" s="92">
        <v>0.012430555555555554</v>
      </c>
      <c r="S67" s="92"/>
      <c r="T67" s="92">
        <v>0.01247685185185185</v>
      </c>
      <c r="U67" s="92"/>
      <c r="V67" s="92">
        <v>0.013125</v>
      </c>
      <c r="W67" s="92"/>
      <c r="X67" s="92">
        <v>0.013773148148148147</v>
      </c>
      <c r="Y67" s="92">
        <v>0.014745370370370372</v>
      </c>
      <c r="Z67" s="92"/>
      <c r="AA67" s="92"/>
      <c r="AB67" s="92">
        <v>0.013414351851851851</v>
      </c>
      <c r="AC67" s="92"/>
      <c r="AD67" s="92">
        <v>0.01375</v>
      </c>
      <c r="AE67" s="92"/>
      <c r="AF67" s="92">
        <v>0.013692129629629629</v>
      </c>
      <c r="AG67" s="100"/>
      <c r="AH67" s="83">
        <f t="shared" si="7"/>
        <v>0.012430555555555554</v>
      </c>
      <c r="AI67" s="68">
        <f t="shared" si="8"/>
        <v>0.013348765432098763</v>
      </c>
      <c r="AJ67" s="101"/>
    </row>
    <row r="68" spans="1:36" ht="12.75">
      <c r="A68" s="20" t="s">
        <v>57</v>
      </c>
      <c r="B68" s="9" t="s">
        <v>277</v>
      </c>
      <c r="C68" s="10" t="s">
        <v>278</v>
      </c>
      <c r="D68" s="9" t="s">
        <v>279</v>
      </c>
      <c r="E68" s="9" t="s">
        <v>280</v>
      </c>
      <c r="F68" s="9" t="s">
        <v>190</v>
      </c>
      <c r="G68" s="10" t="s">
        <v>281</v>
      </c>
      <c r="H68" s="37" t="s">
        <v>282</v>
      </c>
      <c r="I68" s="8" t="s">
        <v>49</v>
      </c>
      <c r="J68" s="10" t="s">
        <v>69</v>
      </c>
      <c r="K68" s="49">
        <f t="shared" si="6"/>
        <v>0.23837962962962966</v>
      </c>
      <c r="L68" s="49">
        <f t="shared" si="9"/>
        <v>0.12028935185185186</v>
      </c>
      <c r="M68" s="55" t="s">
        <v>86</v>
      </c>
      <c r="N68" s="56" t="s">
        <v>86</v>
      </c>
      <c r="O68" s="88">
        <v>0.012361111111111113</v>
      </c>
      <c r="P68" s="89"/>
      <c r="Q68" s="89">
        <v>0.012962962962962963</v>
      </c>
      <c r="R68" s="89"/>
      <c r="S68" s="89">
        <v>0.013078703703703703</v>
      </c>
      <c r="T68" s="89"/>
      <c r="U68" s="89">
        <v>0.013368055555555557</v>
      </c>
      <c r="V68" s="89"/>
      <c r="W68" s="89">
        <v>0.012951388888888887</v>
      </c>
      <c r="X68" s="89"/>
      <c r="Y68" s="89">
        <v>0.01329861111111111</v>
      </c>
      <c r="Z68" s="89"/>
      <c r="AA68" s="89">
        <v>0.014375</v>
      </c>
      <c r="AB68" s="89"/>
      <c r="AC68" s="89">
        <v>0.014131944444444445</v>
      </c>
      <c r="AD68" s="89"/>
      <c r="AE68" s="89">
        <v>0.013761574074074074</v>
      </c>
      <c r="AF68" s="89"/>
      <c r="AG68" s="99"/>
      <c r="AH68" s="47">
        <f t="shared" si="7"/>
        <v>0.012361111111111113</v>
      </c>
      <c r="AI68" s="13">
        <f t="shared" si="8"/>
        <v>0.01336548353909465</v>
      </c>
      <c r="AJ68" s="98"/>
    </row>
    <row r="69" spans="1:36" ht="12.75">
      <c r="A69" s="14"/>
      <c r="B69" s="9"/>
      <c r="C69" s="10" t="s">
        <v>283</v>
      </c>
      <c r="D69" s="9" t="s">
        <v>284</v>
      </c>
      <c r="E69" s="9" t="s">
        <v>285</v>
      </c>
      <c r="F69" s="9" t="s">
        <v>190</v>
      </c>
      <c r="G69" s="10" t="s">
        <v>197</v>
      </c>
      <c r="H69" s="37" t="s">
        <v>286</v>
      </c>
      <c r="I69" s="8"/>
      <c r="J69" s="10" t="s">
        <v>69</v>
      </c>
      <c r="K69" s="11"/>
      <c r="L69" s="49">
        <f t="shared" si="9"/>
        <v>0.1180902777777778</v>
      </c>
      <c r="M69" s="55"/>
      <c r="N69" s="56"/>
      <c r="O69" s="88"/>
      <c r="P69" s="89">
        <v>0.012777777777777777</v>
      </c>
      <c r="Q69" s="89"/>
      <c r="R69" s="89">
        <v>0.012939814814814814</v>
      </c>
      <c r="S69" s="89"/>
      <c r="T69" s="89">
        <v>0.01326388888888889</v>
      </c>
      <c r="U69" s="89"/>
      <c r="V69" s="89">
        <v>0.01324074074074074</v>
      </c>
      <c r="W69" s="89"/>
      <c r="X69" s="89">
        <v>0.013217592592592593</v>
      </c>
      <c r="Y69" s="89"/>
      <c r="Z69" s="89">
        <v>0.013287037037037036</v>
      </c>
      <c r="AA69" s="89"/>
      <c r="AB69" s="89">
        <v>0.013287037037037036</v>
      </c>
      <c r="AC69" s="89"/>
      <c r="AD69" s="89">
        <v>0.013113425925925926</v>
      </c>
      <c r="AE69" s="89"/>
      <c r="AF69" s="89">
        <v>0.012962962962962963</v>
      </c>
      <c r="AG69" s="99"/>
      <c r="AH69" s="47">
        <f t="shared" si="7"/>
        <v>0.012777777777777777</v>
      </c>
      <c r="AI69" s="13">
        <f t="shared" si="8"/>
        <v>0.013121141975308644</v>
      </c>
      <c r="AJ69" s="98"/>
    </row>
    <row r="70" spans="1:36" s="93" customFormat="1" ht="12.75">
      <c r="A70" s="71" t="s">
        <v>64</v>
      </c>
      <c r="B70" s="60" t="s">
        <v>287</v>
      </c>
      <c r="C70" s="61" t="s">
        <v>288</v>
      </c>
      <c r="D70" s="90" t="s">
        <v>289</v>
      </c>
      <c r="E70" s="90" t="s">
        <v>290</v>
      </c>
      <c r="F70" s="60" t="s">
        <v>60</v>
      </c>
      <c r="G70" s="61" t="s">
        <v>115</v>
      </c>
      <c r="H70" s="62" t="s">
        <v>291</v>
      </c>
      <c r="I70" s="63" t="s">
        <v>49</v>
      </c>
      <c r="J70" s="61" t="s">
        <v>69</v>
      </c>
      <c r="K70" s="64">
        <f t="shared" si="6"/>
        <v>0.23877314814814815</v>
      </c>
      <c r="L70" s="64">
        <f t="shared" si="9"/>
        <v>0.11603009259259262</v>
      </c>
      <c r="M70" s="65" t="s">
        <v>292</v>
      </c>
      <c r="N70" s="66" t="s">
        <v>292</v>
      </c>
      <c r="O70" s="91">
        <v>0.012164351851851852</v>
      </c>
      <c r="P70" s="92"/>
      <c r="Q70" s="92">
        <v>0.012141203703703704</v>
      </c>
      <c r="R70" s="92"/>
      <c r="S70" s="92">
        <v>0.01306712962962963</v>
      </c>
      <c r="T70" s="92"/>
      <c r="U70" s="92">
        <v>0.012546296296296297</v>
      </c>
      <c r="V70" s="92"/>
      <c r="W70" s="92">
        <v>0.012847222222222223</v>
      </c>
      <c r="X70" s="92"/>
      <c r="Y70" s="92">
        <v>0.012916666666666667</v>
      </c>
      <c r="Z70" s="92"/>
      <c r="AA70" s="92">
        <v>0.013611111111111114</v>
      </c>
      <c r="AB70" s="92"/>
      <c r="AC70" s="92">
        <v>0.013206018518518518</v>
      </c>
      <c r="AD70" s="92"/>
      <c r="AE70" s="92">
        <v>0.013530092592592594</v>
      </c>
      <c r="AF70" s="92"/>
      <c r="AG70" s="100"/>
      <c r="AH70" s="83">
        <f t="shared" si="7"/>
        <v>0.012141203703703704</v>
      </c>
      <c r="AI70" s="68">
        <f t="shared" si="8"/>
        <v>0.012892232510288069</v>
      </c>
      <c r="AJ70" s="101"/>
    </row>
    <row r="71" spans="1:36" s="93" customFormat="1" ht="12.75">
      <c r="A71" s="71"/>
      <c r="B71" s="60"/>
      <c r="C71" s="61" t="s">
        <v>293</v>
      </c>
      <c r="D71" s="90" t="s">
        <v>294</v>
      </c>
      <c r="E71" s="90" t="s">
        <v>295</v>
      </c>
      <c r="F71" s="60" t="s">
        <v>60</v>
      </c>
      <c r="G71" s="61" t="s">
        <v>161</v>
      </c>
      <c r="H71" s="62" t="s">
        <v>296</v>
      </c>
      <c r="I71" s="63"/>
      <c r="J71" s="61" t="s">
        <v>69</v>
      </c>
      <c r="K71" s="70"/>
      <c r="L71" s="64">
        <f t="shared" si="9"/>
        <v>0.12274305555555555</v>
      </c>
      <c r="M71" s="65"/>
      <c r="N71" s="66"/>
      <c r="O71" s="91"/>
      <c r="P71" s="92">
        <v>0.012569444444444446</v>
      </c>
      <c r="Q71" s="92"/>
      <c r="R71" s="92">
        <v>0.013090277777777779</v>
      </c>
      <c r="S71" s="92"/>
      <c r="T71" s="92">
        <v>0.013101851851851852</v>
      </c>
      <c r="U71" s="92"/>
      <c r="V71" s="92">
        <v>0.013680555555555555</v>
      </c>
      <c r="W71" s="92"/>
      <c r="X71" s="92">
        <v>0.013877314814814815</v>
      </c>
      <c r="Y71" s="92"/>
      <c r="Z71" s="92">
        <v>0.014016203703703704</v>
      </c>
      <c r="AA71" s="92"/>
      <c r="AB71" s="92">
        <v>0.013657407407407408</v>
      </c>
      <c r="AC71" s="92"/>
      <c r="AD71" s="92">
        <v>0.014351851851851852</v>
      </c>
      <c r="AE71" s="92"/>
      <c r="AF71" s="92">
        <v>0.014398148148148148</v>
      </c>
      <c r="AG71" s="100"/>
      <c r="AH71" s="83">
        <f t="shared" si="7"/>
        <v>0.012569444444444446</v>
      </c>
      <c r="AI71" s="68">
        <f t="shared" si="8"/>
        <v>0.013638117283950616</v>
      </c>
      <c r="AJ71" s="101"/>
    </row>
    <row r="72" spans="1:36" ht="12.75">
      <c r="A72" s="14" t="s">
        <v>91</v>
      </c>
      <c r="B72" s="9" t="s">
        <v>297</v>
      </c>
      <c r="C72" s="10" t="s">
        <v>298</v>
      </c>
      <c r="D72" s="94" t="s">
        <v>299</v>
      </c>
      <c r="E72" s="94" t="s">
        <v>300</v>
      </c>
      <c r="F72" s="9" t="s">
        <v>301</v>
      </c>
      <c r="G72" s="10" t="s">
        <v>146</v>
      </c>
      <c r="H72" s="37" t="s">
        <v>302</v>
      </c>
      <c r="I72" s="8" t="s">
        <v>49</v>
      </c>
      <c r="J72" s="10" t="s">
        <v>69</v>
      </c>
      <c r="K72" s="49">
        <f t="shared" si="6"/>
        <v>0.24387731481481484</v>
      </c>
      <c r="L72" s="49">
        <f t="shared" si="9"/>
        <v>0.11921296296296298</v>
      </c>
      <c r="M72" s="55" t="s">
        <v>303</v>
      </c>
      <c r="N72" s="56" t="s">
        <v>304</v>
      </c>
      <c r="O72" s="88">
        <v>0.01230324074074074</v>
      </c>
      <c r="P72" s="89"/>
      <c r="Q72" s="89">
        <v>0.012962962962962963</v>
      </c>
      <c r="R72" s="89"/>
      <c r="S72" s="89">
        <v>0.01289351851851852</v>
      </c>
      <c r="T72" s="89"/>
      <c r="U72" s="89">
        <v>0.01300925925925926</v>
      </c>
      <c r="V72" s="89"/>
      <c r="W72" s="89">
        <v>0.0128125</v>
      </c>
      <c r="X72" s="89"/>
      <c r="Y72" s="89">
        <v>0.013703703703703704</v>
      </c>
      <c r="Z72" s="89"/>
      <c r="AA72" s="89">
        <v>0.013981481481481482</v>
      </c>
      <c r="AB72" s="89"/>
      <c r="AC72" s="89">
        <v>0.013634259259259257</v>
      </c>
      <c r="AD72" s="89"/>
      <c r="AE72" s="89">
        <v>0.013912037037037037</v>
      </c>
      <c r="AF72" s="89"/>
      <c r="AG72" s="99"/>
      <c r="AH72" s="47">
        <f t="shared" si="7"/>
        <v>0.01230324074074074</v>
      </c>
      <c r="AI72" s="13">
        <f t="shared" si="8"/>
        <v>0.013245884773662554</v>
      </c>
      <c r="AJ72" s="98"/>
    </row>
    <row r="73" spans="1:36" ht="12.75">
      <c r="A73" s="14"/>
      <c r="B73" s="9"/>
      <c r="C73" s="10" t="s">
        <v>305</v>
      </c>
      <c r="D73" s="94" t="s">
        <v>306</v>
      </c>
      <c r="E73" s="94" t="s">
        <v>307</v>
      </c>
      <c r="F73" s="9" t="s">
        <v>60</v>
      </c>
      <c r="G73" s="10" t="s">
        <v>129</v>
      </c>
      <c r="H73" s="37" t="s">
        <v>308</v>
      </c>
      <c r="I73" s="8"/>
      <c r="J73" s="10" t="s">
        <v>69</v>
      </c>
      <c r="K73" s="11"/>
      <c r="L73" s="49">
        <f t="shared" si="9"/>
        <v>0.12466435185185186</v>
      </c>
      <c r="M73" s="55"/>
      <c r="N73" s="56"/>
      <c r="O73" s="88"/>
      <c r="P73" s="89">
        <v>0.012534722222222223</v>
      </c>
      <c r="Q73" s="89"/>
      <c r="R73" s="89">
        <v>0.013449074074074073</v>
      </c>
      <c r="S73" s="89"/>
      <c r="T73" s="89">
        <v>0.013657407407407408</v>
      </c>
      <c r="U73" s="89"/>
      <c r="V73" s="89">
        <v>0.013171296296296294</v>
      </c>
      <c r="W73" s="89"/>
      <c r="X73" s="89">
        <v>0.01392361111111111</v>
      </c>
      <c r="Y73" s="89"/>
      <c r="Z73" s="89">
        <v>0.013912037037037037</v>
      </c>
      <c r="AA73" s="89"/>
      <c r="AB73" s="89">
        <v>0.014733796296296295</v>
      </c>
      <c r="AC73" s="89"/>
      <c r="AD73" s="89">
        <v>0.014826388888888889</v>
      </c>
      <c r="AE73" s="89"/>
      <c r="AF73" s="89">
        <v>0.014456018518518519</v>
      </c>
      <c r="AG73" s="99"/>
      <c r="AH73" s="47">
        <f t="shared" si="7"/>
        <v>0.012534722222222223</v>
      </c>
      <c r="AI73" s="13">
        <f t="shared" si="8"/>
        <v>0.013851594650205763</v>
      </c>
      <c r="AJ73" s="98"/>
    </row>
    <row r="74" spans="1:36" s="93" customFormat="1" ht="12.75">
      <c r="A74" s="71" t="s">
        <v>102</v>
      </c>
      <c r="B74" s="60" t="s">
        <v>309</v>
      </c>
      <c r="C74" s="61" t="s">
        <v>310</v>
      </c>
      <c r="D74" s="90" t="s">
        <v>311</v>
      </c>
      <c r="E74" s="90" t="s">
        <v>312</v>
      </c>
      <c r="F74" s="60" t="s">
        <v>313</v>
      </c>
      <c r="G74" s="61" t="s">
        <v>129</v>
      </c>
      <c r="H74" s="62" t="s">
        <v>314</v>
      </c>
      <c r="I74" s="63" t="s">
        <v>49</v>
      </c>
      <c r="J74" s="61" t="s">
        <v>69</v>
      </c>
      <c r="K74" s="64">
        <f t="shared" si="6"/>
        <v>0.25049768518518517</v>
      </c>
      <c r="L74" s="64">
        <f t="shared" si="9"/>
        <v>0.11778935185185184</v>
      </c>
      <c r="M74" s="65" t="s">
        <v>253</v>
      </c>
      <c r="N74" s="66" t="s">
        <v>315</v>
      </c>
      <c r="O74" s="91">
        <v>0.01244212962962963</v>
      </c>
      <c r="P74" s="92"/>
      <c r="Q74" s="92">
        <v>0.01267361111111111</v>
      </c>
      <c r="R74" s="92"/>
      <c r="S74" s="92">
        <v>0.012974537037037036</v>
      </c>
      <c r="T74" s="92"/>
      <c r="U74" s="92">
        <v>0.012997685185185183</v>
      </c>
      <c r="V74" s="92"/>
      <c r="W74" s="92">
        <v>0.01300925925925926</v>
      </c>
      <c r="X74" s="92"/>
      <c r="Y74" s="92">
        <v>0.01326388888888889</v>
      </c>
      <c r="Z74" s="92"/>
      <c r="AA74" s="92">
        <v>0.013206018518518518</v>
      </c>
      <c r="AB74" s="92"/>
      <c r="AC74" s="92">
        <v>0.01357638888888889</v>
      </c>
      <c r="AD74" s="92"/>
      <c r="AE74" s="92">
        <v>0.013645833333333331</v>
      </c>
      <c r="AF74" s="92"/>
      <c r="AG74" s="100"/>
      <c r="AH74" s="83">
        <f t="shared" si="7"/>
        <v>0.01244212962962963</v>
      </c>
      <c r="AI74" s="68">
        <f t="shared" si="8"/>
        <v>0.01308770576131687</v>
      </c>
      <c r="AJ74" s="101"/>
    </row>
    <row r="75" spans="1:36" s="93" customFormat="1" ht="12.75">
      <c r="A75" s="71"/>
      <c r="B75" s="60"/>
      <c r="C75" s="61" t="s">
        <v>316</v>
      </c>
      <c r="D75" s="90" t="s">
        <v>317</v>
      </c>
      <c r="E75" s="90" t="s">
        <v>318</v>
      </c>
      <c r="F75" s="60" t="s">
        <v>319</v>
      </c>
      <c r="G75" s="61" t="s">
        <v>46</v>
      </c>
      <c r="H75" s="62" t="s">
        <v>314</v>
      </c>
      <c r="I75" s="63"/>
      <c r="J75" s="61" t="s">
        <v>69</v>
      </c>
      <c r="K75" s="70"/>
      <c r="L75" s="64">
        <f t="shared" si="9"/>
        <v>0.13270833333333334</v>
      </c>
      <c r="M75" s="65"/>
      <c r="N75" s="66"/>
      <c r="O75" s="91"/>
      <c r="P75" s="92">
        <v>0.013935185185185184</v>
      </c>
      <c r="Q75" s="92"/>
      <c r="R75" s="92">
        <v>0.014675925925925926</v>
      </c>
      <c r="S75" s="92"/>
      <c r="T75" s="92">
        <v>0.01462962962962963</v>
      </c>
      <c r="U75" s="92"/>
      <c r="V75" s="92">
        <v>0.015150462962962963</v>
      </c>
      <c r="W75" s="92"/>
      <c r="X75" s="92">
        <v>0.014976851851851852</v>
      </c>
      <c r="Y75" s="92"/>
      <c r="Z75" s="92">
        <v>0.014479166666666668</v>
      </c>
      <c r="AA75" s="92"/>
      <c r="AB75" s="92">
        <v>0.014930555555555556</v>
      </c>
      <c r="AC75" s="92"/>
      <c r="AD75" s="92">
        <v>0.014976851851851852</v>
      </c>
      <c r="AE75" s="92"/>
      <c r="AF75" s="92">
        <v>0.014953703703703705</v>
      </c>
      <c r="AG75" s="100"/>
      <c r="AH75" s="83">
        <f t="shared" si="7"/>
        <v>0.013935185185185184</v>
      </c>
      <c r="AI75" s="68">
        <f t="shared" si="8"/>
        <v>0.014745370370370372</v>
      </c>
      <c r="AJ75" s="101"/>
    </row>
    <row r="76" spans="1:36" ht="12.75">
      <c r="A76" s="14" t="s">
        <v>117</v>
      </c>
      <c r="B76" s="9" t="s">
        <v>320</v>
      </c>
      <c r="C76" s="10" t="s">
        <v>321</v>
      </c>
      <c r="D76" s="94" t="s">
        <v>322</v>
      </c>
      <c r="E76" s="94" t="s">
        <v>323</v>
      </c>
      <c r="F76" s="9" t="s">
        <v>60</v>
      </c>
      <c r="G76" s="10" t="s">
        <v>146</v>
      </c>
      <c r="H76" s="37" t="s">
        <v>324</v>
      </c>
      <c r="I76" s="8" t="s">
        <v>49</v>
      </c>
      <c r="J76" s="10" t="s">
        <v>69</v>
      </c>
      <c r="K76" s="49">
        <f t="shared" si="6"/>
        <v>0.25399305555555557</v>
      </c>
      <c r="L76" s="49">
        <f t="shared" si="9"/>
        <v>0.1180787037037037</v>
      </c>
      <c r="M76" s="55" t="s">
        <v>325</v>
      </c>
      <c r="N76" s="56" t="s">
        <v>326</v>
      </c>
      <c r="O76" s="88">
        <v>0.012314814814814815</v>
      </c>
      <c r="P76" s="89"/>
      <c r="Q76" s="89">
        <v>0.012870370370370372</v>
      </c>
      <c r="R76" s="89"/>
      <c r="S76" s="89">
        <v>0.012650462962962962</v>
      </c>
      <c r="T76" s="89"/>
      <c r="U76" s="89">
        <v>0.012708333333333334</v>
      </c>
      <c r="V76" s="89"/>
      <c r="W76" s="89">
        <v>0.012685185185185183</v>
      </c>
      <c r="X76" s="89"/>
      <c r="Y76" s="89">
        <v>0.013101851851851852</v>
      </c>
      <c r="Z76" s="89"/>
      <c r="AA76" s="89">
        <v>0.013379629629629628</v>
      </c>
      <c r="AB76" s="89"/>
      <c r="AC76" s="89">
        <v>0.013622685185185184</v>
      </c>
      <c r="AD76" s="89"/>
      <c r="AE76" s="89">
        <v>0.014745370370370372</v>
      </c>
      <c r="AF76" s="89"/>
      <c r="AG76" s="99"/>
      <c r="AH76" s="47">
        <f t="shared" si="7"/>
        <v>0.012314814814814815</v>
      </c>
      <c r="AI76" s="13">
        <f t="shared" si="8"/>
        <v>0.013119855967078188</v>
      </c>
      <c r="AJ76" s="98"/>
    </row>
    <row r="77" spans="1:36" ht="12.75">
      <c r="A77" s="14"/>
      <c r="B77" s="9"/>
      <c r="C77" s="10" t="s">
        <v>327</v>
      </c>
      <c r="D77" s="94" t="s">
        <v>328</v>
      </c>
      <c r="E77" s="94" t="s">
        <v>329</v>
      </c>
      <c r="F77" s="9" t="s">
        <v>814</v>
      </c>
      <c r="G77" s="10" t="s">
        <v>150</v>
      </c>
      <c r="H77" s="37" t="s">
        <v>330</v>
      </c>
      <c r="I77" s="8"/>
      <c r="J77" s="10" t="s">
        <v>69</v>
      </c>
      <c r="K77" s="11"/>
      <c r="L77" s="49">
        <f t="shared" si="9"/>
        <v>0.13591435185185186</v>
      </c>
      <c r="M77" s="55"/>
      <c r="N77" s="56"/>
      <c r="O77" s="88"/>
      <c r="P77" s="89">
        <v>0.014085648148148151</v>
      </c>
      <c r="Q77" s="89"/>
      <c r="R77" s="89">
        <v>0.014594907407407405</v>
      </c>
      <c r="S77" s="89"/>
      <c r="T77" s="89">
        <v>0.014664351851851852</v>
      </c>
      <c r="U77" s="89"/>
      <c r="V77" s="89">
        <v>0.014548611111111111</v>
      </c>
      <c r="W77" s="89"/>
      <c r="X77" s="89">
        <v>0.015381944444444443</v>
      </c>
      <c r="Y77" s="89"/>
      <c r="Z77" s="89">
        <v>0.015555555555555553</v>
      </c>
      <c r="AA77" s="89"/>
      <c r="AB77" s="89">
        <v>0.015856481481481482</v>
      </c>
      <c r="AC77" s="89"/>
      <c r="AD77" s="89">
        <v>0.014976851851851852</v>
      </c>
      <c r="AE77" s="89"/>
      <c r="AF77" s="89">
        <v>0.01625</v>
      </c>
      <c r="AG77" s="99"/>
      <c r="AH77" s="47">
        <f t="shared" si="7"/>
        <v>0.014085648148148151</v>
      </c>
      <c r="AI77" s="13">
        <f t="shared" si="8"/>
        <v>0.015101594650205762</v>
      </c>
      <c r="AJ77" s="98"/>
    </row>
    <row r="78" spans="1:36" s="93" customFormat="1" ht="12.75">
      <c r="A78" s="71" t="s">
        <v>127</v>
      </c>
      <c r="B78" s="60" t="s">
        <v>332</v>
      </c>
      <c r="C78" s="61" t="s">
        <v>333</v>
      </c>
      <c r="D78" s="90" t="s">
        <v>334</v>
      </c>
      <c r="E78" s="90" t="s">
        <v>335</v>
      </c>
      <c r="F78" s="60" t="s">
        <v>336</v>
      </c>
      <c r="G78" s="61" t="s">
        <v>111</v>
      </c>
      <c r="H78" s="62" t="s">
        <v>337</v>
      </c>
      <c r="I78" s="63" t="s">
        <v>40</v>
      </c>
      <c r="J78" s="61" t="s">
        <v>127</v>
      </c>
      <c r="K78" s="64">
        <f t="shared" si="6"/>
        <v>0.23840277777777777</v>
      </c>
      <c r="L78" s="64">
        <f t="shared" si="9"/>
        <v>0.11700231481481482</v>
      </c>
      <c r="M78" s="65" t="s">
        <v>86</v>
      </c>
      <c r="N78" s="66" t="s">
        <v>86</v>
      </c>
      <c r="O78" s="91"/>
      <c r="P78" s="92">
        <v>0.013252314814814814</v>
      </c>
      <c r="Q78" s="92"/>
      <c r="R78" s="92">
        <v>0.01332175925925926</v>
      </c>
      <c r="S78" s="92"/>
      <c r="T78" s="92">
        <v>0.013842592592592594</v>
      </c>
      <c r="U78" s="92"/>
      <c r="V78" s="92">
        <v>0.014722222222222222</v>
      </c>
      <c r="W78" s="92"/>
      <c r="X78" s="92">
        <v>0.015092592592592593</v>
      </c>
      <c r="Y78" s="92"/>
      <c r="Z78" s="92">
        <v>0.015486111111111112</v>
      </c>
      <c r="AA78" s="92"/>
      <c r="AB78" s="92">
        <v>0.01582175925925926</v>
      </c>
      <c r="AC78" s="92">
        <v>0.015462962962962963</v>
      </c>
      <c r="AD78" s="92"/>
      <c r="AE78" s="92"/>
      <c r="AF78" s="92"/>
      <c r="AG78" s="100"/>
      <c r="AH78" s="83">
        <f t="shared" si="7"/>
        <v>0.013252314814814814</v>
      </c>
      <c r="AI78" s="68">
        <f t="shared" si="8"/>
        <v>0.014625289351851853</v>
      </c>
      <c r="AJ78" s="101"/>
    </row>
    <row r="79" spans="1:36" s="93" customFormat="1" ht="12.75">
      <c r="A79" s="71"/>
      <c r="B79" s="60"/>
      <c r="C79" s="61" t="s">
        <v>338</v>
      </c>
      <c r="D79" s="90" t="s">
        <v>339</v>
      </c>
      <c r="E79" s="90" t="s">
        <v>340</v>
      </c>
      <c r="F79" s="60" t="s">
        <v>336</v>
      </c>
      <c r="G79" s="61" t="s">
        <v>150</v>
      </c>
      <c r="H79" s="62" t="s">
        <v>341</v>
      </c>
      <c r="I79" s="63"/>
      <c r="J79" s="61" t="s">
        <v>69</v>
      </c>
      <c r="K79" s="70"/>
      <c r="L79" s="64">
        <f t="shared" si="9"/>
        <v>0.12140046296296295</v>
      </c>
      <c r="M79" s="65"/>
      <c r="N79" s="66"/>
      <c r="O79" s="91">
        <v>0.012418981481481482</v>
      </c>
      <c r="P79" s="92"/>
      <c r="Q79" s="92">
        <v>0.013020833333333334</v>
      </c>
      <c r="R79" s="92"/>
      <c r="S79" s="92">
        <v>0.01315972222222222</v>
      </c>
      <c r="T79" s="92"/>
      <c r="U79" s="92">
        <v>0.013611111111111114</v>
      </c>
      <c r="V79" s="92"/>
      <c r="W79" s="92">
        <v>0.013506944444444445</v>
      </c>
      <c r="X79" s="92"/>
      <c r="Y79" s="92">
        <v>0.014074074074074074</v>
      </c>
      <c r="Z79" s="92"/>
      <c r="AA79" s="92">
        <v>0.013344907407407408</v>
      </c>
      <c r="AB79" s="92"/>
      <c r="AC79" s="92"/>
      <c r="AD79" s="92">
        <v>0.014050925925925927</v>
      </c>
      <c r="AE79" s="92">
        <v>0.014212962962962962</v>
      </c>
      <c r="AF79" s="92"/>
      <c r="AG79" s="100"/>
      <c r="AH79" s="83">
        <f t="shared" si="7"/>
        <v>0.012418981481481482</v>
      </c>
      <c r="AI79" s="68">
        <f t="shared" si="8"/>
        <v>0.013488940329218106</v>
      </c>
      <c r="AJ79" s="101"/>
    </row>
    <row r="80" spans="1:36" ht="12.75">
      <c r="A80" s="14" t="s">
        <v>69</v>
      </c>
      <c r="B80" s="9" t="s">
        <v>342</v>
      </c>
      <c r="C80" s="10" t="s">
        <v>343</v>
      </c>
      <c r="D80" s="94" t="s">
        <v>344</v>
      </c>
      <c r="E80" s="94" t="s">
        <v>345</v>
      </c>
      <c r="F80" s="9" t="s">
        <v>60</v>
      </c>
      <c r="G80" s="10" t="s">
        <v>150</v>
      </c>
      <c r="H80" s="37" t="s">
        <v>346</v>
      </c>
      <c r="I80" s="8" t="s">
        <v>40</v>
      </c>
      <c r="J80" s="10" t="s">
        <v>127</v>
      </c>
      <c r="K80" s="49">
        <f t="shared" si="6"/>
        <v>0.2427662037037037</v>
      </c>
      <c r="L80" s="49">
        <f t="shared" si="9"/>
        <v>0.11581018518518518</v>
      </c>
      <c r="M80" s="55" t="s">
        <v>347</v>
      </c>
      <c r="N80" s="56" t="s">
        <v>347</v>
      </c>
      <c r="O80" s="88"/>
      <c r="P80" s="89">
        <v>0.013634259259259257</v>
      </c>
      <c r="Q80" s="89"/>
      <c r="R80" s="89">
        <v>0.014189814814814815</v>
      </c>
      <c r="S80" s="89"/>
      <c r="T80" s="89">
        <v>0.013877314814814815</v>
      </c>
      <c r="U80" s="89"/>
      <c r="V80" s="89">
        <v>0.015023148148148148</v>
      </c>
      <c r="W80" s="89"/>
      <c r="X80" s="89">
        <v>0.014432870370370372</v>
      </c>
      <c r="Y80" s="89"/>
      <c r="Z80" s="89">
        <v>0.014652777777777778</v>
      </c>
      <c r="AA80" s="89"/>
      <c r="AB80" s="89">
        <v>0.014606481481481482</v>
      </c>
      <c r="AC80" s="89"/>
      <c r="AD80" s="89">
        <v>0.01539351851851852</v>
      </c>
      <c r="AE80" s="89"/>
      <c r="AF80" s="89"/>
      <c r="AG80" s="99"/>
      <c r="AH80" s="47">
        <f t="shared" si="7"/>
        <v>0.013634259259259257</v>
      </c>
      <c r="AI80" s="13">
        <f t="shared" si="8"/>
        <v>0.014476273148148148</v>
      </c>
      <c r="AJ80" s="98"/>
    </row>
    <row r="81" spans="1:36" ht="12.75">
      <c r="A81" s="14"/>
      <c r="B81" s="9"/>
      <c r="C81" s="10" t="s">
        <v>348</v>
      </c>
      <c r="D81" s="94" t="s">
        <v>349</v>
      </c>
      <c r="E81" s="94" t="s">
        <v>350</v>
      </c>
      <c r="F81" s="9" t="s">
        <v>60</v>
      </c>
      <c r="G81" s="10" t="s">
        <v>46</v>
      </c>
      <c r="H81" s="37" t="s">
        <v>351</v>
      </c>
      <c r="I81" s="8"/>
      <c r="J81" s="10" t="s">
        <v>69</v>
      </c>
      <c r="K81" s="11"/>
      <c r="L81" s="49">
        <f t="shared" si="9"/>
        <v>0.1269560185185185</v>
      </c>
      <c r="M81" s="55"/>
      <c r="N81" s="56"/>
      <c r="O81" s="88">
        <v>0.012719907407407407</v>
      </c>
      <c r="P81" s="89"/>
      <c r="Q81" s="89">
        <v>0.013414351851851851</v>
      </c>
      <c r="R81" s="89"/>
      <c r="S81" s="89">
        <v>0.013645833333333331</v>
      </c>
      <c r="T81" s="89"/>
      <c r="U81" s="89">
        <v>0.013715277777777778</v>
      </c>
      <c r="V81" s="89"/>
      <c r="W81" s="89">
        <v>0.014363425925925925</v>
      </c>
      <c r="X81" s="89"/>
      <c r="Y81" s="89">
        <v>0.01494212962962963</v>
      </c>
      <c r="Z81" s="89"/>
      <c r="AA81" s="89">
        <v>0.015185185185185185</v>
      </c>
      <c r="AB81" s="89"/>
      <c r="AC81" s="89">
        <v>0.014456018518518519</v>
      </c>
      <c r="AD81" s="89"/>
      <c r="AE81" s="89">
        <v>0.014513888888888889</v>
      </c>
      <c r="AF81" s="89"/>
      <c r="AG81" s="99"/>
      <c r="AH81" s="47">
        <f t="shared" si="7"/>
        <v>0.012719907407407407</v>
      </c>
      <c r="AI81" s="13">
        <f t="shared" si="8"/>
        <v>0.01410622427983539</v>
      </c>
      <c r="AJ81" s="98"/>
    </row>
    <row r="82" spans="1:36" s="93" customFormat="1" ht="12.75">
      <c r="A82" s="71" t="s">
        <v>47</v>
      </c>
      <c r="B82" s="60" t="s">
        <v>352</v>
      </c>
      <c r="C82" s="61" t="s">
        <v>353</v>
      </c>
      <c r="D82" s="60" t="s">
        <v>354</v>
      </c>
      <c r="E82" s="60" t="s">
        <v>355</v>
      </c>
      <c r="F82" s="60" t="s">
        <v>60</v>
      </c>
      <c r="G82" s="61" t="s">
        <v>165</v>
      </c>
      <c r="H82" s="62"/>
      <c r="I82" s="63" t="s">
        <v>40</v>
      </c>
      <c r="J82" s="61" t="s">
        <v>69</v>
      </c>
      <c r="K82" s="64">
        <f t="shared" si="6"/>
        <v>0.24300925925925926</v>
      </c>
      <c r="L82" s="64">
        <f t="shared" si="9"/>
        <v>0.13099537037037037</v>
      </c>
      <c r="M82" s="65" t="s">
        <v>356</v>
      </c>
      <c r="N82" s="66" t="s">
        <v>357</v>
      </c>
      <c r="O82" s="91">
        <v>0.013599537037037037</v>
      </c>
      <c r="P82" s="92"/>
      <c r="Q82" s="92">
        <v>0.013877314814814815</v>
      </c>
      <c r="R82" s="92"/>
      <c r="S82" s="92">
        <v>0.014513888888888889</v>
      </c>
      <c r="T82" s="92"/>
      <c r="U82" s="92">
        <v>0.014224537037037037</v>
      </c>
      <c r="V82" s="92"/>
      <c r="W82" s="92">
        <v>0.014525462962962964</v>
      </c>
      <c r="X82" s="92"/>
      <c r="Y82" s="92">
        <v>0.014907407407407406</v>
      </c>
      <c r="Z82" s="92"/>
      <c r="AA82" s="92">
        <v>0.015127314814814816</v>
      </c>
      <c r="AB82" s="92"/>
      <c r="AC82" s="92">
        <v>0.01511574074074074</v>
      </c>
      <c r="AD82" s="92"/>
      <c r="AE82" s="92">
        <v>0.015104166666666667</v>
      </c>
      <c r="AF82" s="92"/>
      <c r="AG82" s="100"/>
      <c r="AH82" s="83">
        <f t="shared" si="7"/>
        <v>0.013599537037037037</v>
      </c>
      <c r="AI82" s="68">
        <f t="shared" si="8"/>
        <v>0.014555041152263375</v>
      </c>
      <c r="AJ82" s="101"/>
    </row>
    <row r="83" spans="1:36" s="93" customFormat="1" ht="12.75">
      <c r="A83" s="71"/>
      <c r="B83" s="60"/>
      <c r="C83" s="61" t="s">
        <v>358</v>
      </c>
      <c r="D83" s="90" t="s">
        <v>359</v>
      </c>
      <c r="E83" s="90" t="s">
        <v>360</v>
      </c>
      <c r="F83" s="60" t="s">
        <v>60</v>
      </c>
      <c r="G83" s="61" t="s">
        <v>150</v>
      </c>
      <c r="H83" s="62" t="s">
        <v>361</v>
      </c>
      <c r="I83" s="63"/>
      <c r="J83" s="61" t="s">
        <v>127</v>
      </c>
      <c r="K83" s="70"/>
      <c r="L83" s="64">
        <f t="shared" si="9"/>
        <v>0.11201388888888889</v>
      </c>
      <c r="M83" s="65"/>
      <c r="N83" s="66"/>
      <c r="O83" s="91"/>
      <c r="P83" s="92">
        <v>0.0134375</v>
      </c>
      <c r="Q83" s="92"/>
      <c r="R83" s="92">
        <v>0.013842592592592594</v>
      </c>
      <c r="S83" s="92"/>
      <c r="T83" s="92">
        <v>0.013877314814814815</v>
      </c>
      <c r="U83" s="92"/>
      <c r="V83" s="92">
        <v>0.013912037037037037</v>
      </c>
      <c r="W83" s="92"/>
      <c r="X83" s="92">
        <v>0.014155092592592592</v>
      </c>
      <c r="Y83" s="92"/>
      <c r="Z83" s="92">
        <v>0.014178240740740741</v>
      </c>
      <c r="AA83" s="92"/>
      <c r="AB83" s="92">
        <v>0.014178240740740741</v>
      </c>
      <c r="AC83" s="92"/>
      <c r="AD83" s="92">
        <v>0.014432870370370372</v>
      </c>
      <c r="AE83" s="92"/>
      <c r="AF83" s="92"/>
      <c r="AG83" s="100"/>
      <c r="AH83" s="83">
        <f t="shared" si="7"/>
        <v>0.0134375</v>
      </c>
      <c r="AI83" s="68">
        <f t="shared" si="8"/>
        <v>0.01400173611111111</v>
      </c>
      <c r="AJ83" s="101"/>
    </row>
    <row r="84" spans="1:36" ht="12.75">
      <c r="A84" s="14" t="s">
        <v>93</v>
      </c>
      <c r="B84" s="9" t="s">
        <v>362</v>
      </c>
      <c r="C84" s="10" t="s">
        <v>363</v>
      </c>
      <c r="D84" s="94" t="s">
        <v>364</v>
      </c>
      <c r="E84" s="94" t="s">
        <v>365</v>
      </c>
      <c r="F84" s="9" t="s">
        <v>366</v>
      </c>
      <c r="G84" s="10" t="s">
        <v>165</v>
      </c>
      <c r="H84" s="37" t="s">
        <v>367</v>
      </c>
      <c r="I84" s="8" t="s">
        <v>40</v>
      </c>
      <c r="J84" s="10" t="s">
        <v>127</v>
      </c>
      <c r="K84" s="49">
        <f t="shared" si="6"/>
        <v>0.24472222222222223</v>
      </c>
      <c r="L84" s="49">
        <f t="shared" si="9"/>
        <v>0.11658564814814816</v>
      </c>
      <c r="M84" s="55" t="s">
        <v>368</v>
      </c>
      <c r="N84" s="56" t="s">
        <v>369</v>
      </c>
      <c r="O84" s="88"/>
      <c r="P84" s="89">
        <v>0.013807870370370371</v>
      </c>
      <c r="Q84" s="89"/>
      <c r="R84" s="89">
        <v>0.014131944444444445</v>
      </c>
      <c r="S84" s="89"/>
      <c r="T84" s="89">
        <v>0.013900462962962962</v>
      </c>
      <c r="U84" s="89"/>
      <c r="V84" s="89">
        <v>0.014317129629629631</v>
      </c>
      <c r="W84" s="89"/>
      <c r="X84" s="89">
        <v>0.014965277777777779</v>
      </c>
      <c r="Y84" s="89"/>
      <c r="Z84" s="89">
        <v>0.015231481481481483</v>
      </c>
      <c r="AA84" s="89"/>
      <c r="AB84" s="89">
        <v>0.014652777777777778</v>
      </c>
      <c r="AC84" s="89"/>
      <c r="AD84" s="89">
        <v>0.015578703703703704</v>
      </c>
      <c r="AE84" s="89"/>
      <c r="AF84" s="89"/>
      <c r="AG84" s="99"/>
      <c r="AH84" s="47">
        <f t="shared" si="7"/>
        <v>0.013807870370370371</v>
      </c>
      <c r="AI84" s="13">
        <f t="shared" si="8"/>
        <v>0.01457320601851852</v>
      </c>
      <c r="AJ84" s="98"/>
    </row>
    <row r="85" spans="1:36" ht="12.75">
      <c r="A85" s="14"/>
      <c r="B85" s="9"/>
      <c r="C85" s="10" t="s">
        <v>370</v>
      </c>
      <c r="D85" s="94" t="s">
        <v>371</v>
      </c>
      <c r="E85" s="94" t="s">
        <v>372</v>
      </c>
      <c r="F85" s="9" t="s">
        <v>60</v>
      </c>
      <c r="G85" s="10" t="s">
        <v>61</v>
      </c>
      <c r="H85" s="37" t="s">
        <v>373</v>
      </c>
      <c r="I85" s="8"/>
      <c r="J85" s="10" t="s">
        <v>69</v>
      </c>
      <c r="K85" s="11"/>
      <c r="L85" s="49">
        <f t="shared" si="9"/>
        <v>0.12813657407407408</v>
      </c>
      <c r="M85" s="55"/>
      <c r="N85" s="56"/>
      <c r="O85" s="88">
        <v>0.013819444444444445</v>
      </c>
      <c r="P85" s="89"/>
      <c r="Q85" s="89">
        <v>0.014027777777777778</v>
      </c>
      <c r="R85" s="89"/>
      <c r="S85" s="89">
        <v>0.01392361111111111</v>
      </c>
      <c r="T85" s="89"/>
      <c r="U85" s="89">
        <v>0.013877314814814815</v>
      </c>
      <c r="V85" s="89"/>
      <c r="W85" s="89">
        <v>0.014710648148148148</v>
      </c>
      <c r="X85" s="89"/>
      <c r="Y85" s="89">
        <v>0.014652777777777778</v>
      </c>
      <c r="Z85" s="89"/>
      <c r="AA85" s="89">
        <v>0.014652777777777778</v>
      </c>
      <c r="AB85" s="89"/>
      <c r="AC85" s="89">
        <v>0.014467592592592593</v>
      </c>
      <c r="AD85" s="89"/>
      <c r="AE85" s="89">
        <v>0.01400462962962963</v>
      </c>
      <c r="AF85" s="89"/>
      <c r="AG85" s="99"/>
      <c r="AH85" s="47">
        <f t="shared" si="7"/>
        <v>0.013819444444444445</v>
      </c>
      <c r="AI85" s="13">
        <f t="shared" si="8"/>
        <v>0.014237397119341565</v>
      </c>
      <c r="AJ85" s="98"/>
    </row>
    <row r="86" spans="1:36" s="93" customFormat="1" ht="12.75">
      <c r="A86" s="71" t="s">
        <v>98</v>
      </c>
      <c r="B86" s="60" t="s">
        <v>374</v>
      </c>
      <c r="C86" s="61" t="s">
        <v>375</v>
      </c>
      <c r="D86" s="90" t="s">
        <v>376</v>
      </c>
      <c r="E86" s="90" t="s">
        <v>377</v>
      </c>
      <c r="F86" s="60" t="s">
        <v>60</v>
      </c>
      <c r="G86" s="61" t="s">
        <v>77</v>
      </c>
      <c r="H86" s="62" t="s">
        <v>378</v>
      </c>
      <c r="I86" s="63" t="s">
        <v>40</v>
      </c>
      <c r="J86" s="61" t="s">
        <v>127</v>
      </c>
      <c r="K86" s="64">
        <f t="shared" si="6"/>
        <v>0.24569444444444444</v>
      </c>
      <c r="L86" s="64">
        <f t="shared" si="9"/>
        <v>0.11559027777777778</v>
      </c>
      <c r="M86" s="65" t="s">
        <v>379</v>
      </c>
      <c r="N86" s="66" t="s">
        <v>380</v>
      </c>
      <c r="O86" s="91"/>
      <c r="P86" s="92">
        <v>0.013657407407407408</v>
      </c>
      <c r="Q86" s="92"/>
      <c r="R86" s="92">
        <v>0.014016203703703704</v>
      </c>
      <c r="S86" s="92"/>
      <c r="T86" s="92">
        <v>0.013622685185185184</v>
      </c>
      <c r="U86" s="92"/>
      <c r="V86" s="92">
        <v>0.014212962962962962</v>
      </c>
      <c r="W86" s="92"/>
      <c r="X86" s="92">
        <v>0.014814814814814814</v>
      </c>
      <c r="Y86" s="92"/>
      <c r="Z86" s="92">
        <v>0.015243055555555557</v>
      </c>
      <c r="AA86" s="92"/>
      <c r="AB86" s="92">
        <v>0.014965277777777779</v>
      </c>
      <c r="AC86" s="92"/>
      <c r="AD86" s="92">
        <v>0.015057870370370369</v>
      </c>
      <c r="AE86" s="92"/>
      <c r="AF86" s="92"/>
      <c r="AG86" s="100"/>
      <c r="AH86" s="83">
        <f t="shared" si="7"/>
        <v>0.013622685185185184</v>
      </c>
      <c r="AI86" s="68">
        <f t="shared" si="8"/>
        <v>0.014448784722222222</v>
      </c>
      <c r="AJ86" s="101"/>
    </row>
    <row r="87" spans="1:36" s="93" customFormat="1" ht="12.75">
      <c r="A87" s="71"/>
      <c r="B87" s="60"/>
      <c r="C87" s="61" t="s">
        <v>381</v>
      </c>
      <c r="D87" s="90" t="s">
        <v>382</v>
      </c>
      <c r="E87" s="90" t="s">
        <v>383</v>
      </c>
      <c r="F87" s="60" t="s">
        <v>60</v>
      </c>
      <c r="G87" s="61" t="s">
        <v>150</v>
      </c>
      <c r="H87" s="62" t="s">
        <v>384</v>
      </c>
      <c r="I87" s="63"/>
      <c r="J87" s="61" t="s">
        <v>69</v>
      </c>
      <c r="K87" s="70"/>
      <c r="L87" s="64">
        <f t="shared" si="9"/>
        <v>0.13010416666666666</v>
      </c>
      <c r="M87" s="65"/>
      <c r="N87" s="66"/>
      <c r="O87" s="91">
        <v>0.0140625</v>
      </c>
      <c r="P87" s="92"/>
      <c r="Q87" s="92">
        <v>0.013703703703703704</v>
      </c>
      <c r="R87" s="92"/>
      <c r="S87" s="92">
        <v>0.014201388888888888</v>
      </c>
      <c r="T87" s="92"/>
      <c r="U87" s="92">
        <v>0.014143518518518519</v>
      </c>
      <c r="V87" s="92"/>
      <c r="W87" s="92">
        <v>0.014270833333333335</v>
      </c>
      <c r="X87" s="92"/>
      <c r="Y87" s="92">
        <v>0.014814814814814814</v>
      </c>
      <c r="Z87" s="92"/>
      <c r="AA87" s="92">
        <v>0.014976851851851852</v>
      </c>
      <c r="AB87" s="92"/>
      <c r="AC87" s="92">
        <v>0.014745370370370372</v>
      </c>
      <c r="AD87" s="92"/>
      <c r="AE87" s="92">
        <v>0.015185185185185185</v>
      </c>
      <c r="AF87" s="92"/>
      <c r="AG87" s="100"/>
      <c r="AH87" s="83">
        <f t="shared" si="7"/>
        <v>0.013703703703703704</v>
      </c>
      <c r="AI87" s="68">
        <f t="shared" si="8"/>
        <v>0.014456018518518517</v>
      </c>
      <c r="AJ87" s="101"/>
    </row>
    <row r="88" spans="1:36" ht="12.75">
      <c r="A88" s="14" t="s">
        <v>135</v>
      </c>
      <c r="B88" s="9" t="s">
        <v>385</v>
      </c>
      <c r="C88" s="10" t="s">
        <v>386</v>
      </c>
      <c r="D88" s="94" t="s">
        <v>387</v>
      </c>
      <c r="E88" s="94" t="s">
        <v>388</v>
      </c>
      <c r="F88" s="9" t="s">
        <v>60</v>
      </c>
      <c r="G88" s="10" t="s">
        <v>146</v>
      </c>
      <c r="H88" s="37" t="s">
        <v>389</v>
      </c>
      <c r="I88" s="8" t="s">
        <v>40</v>
      </c>
      <c r="J88" s="10" t="s">
        <v>69</v>
      </c>
      <c r="K88" s="49">
        <f t="shared" si="6"/>
        <v>0.2507986111111111</v>
      </c>
      <c r="L88" s="49">
        <f t="shared" si="9"/>
        <v>0.13060185185185186</v>
      </c>
      <c r="M88" s="55" t="s">
        <v>54</v>
      </c>
      <c r="N88" s="56" t="s">
        <v>304</v>
      </c>
      <c r="O88" s="88">
        <v>0.012916666666666667</v>
      </c>
      <c r="P88" s="89"/>
      <c r="Q88" s="89">
        <v>0.013645833333333331</v>
      </c>
      <c r="R88" s="89"/>
      <c r="S88" s="89">
        <v>0.013877314814814815</v>
      </c>
      <c r="T88" s="89"/>
      <c r="U88" s="89">
        <v>0.014155092592592592</v>
      </c>
      <c r="V88" s="89"/>
      <c r="W88" s="89">
        <v>0.01462962962962963</v>
      </c>
      <c r="X88" s="89"/>
      <c r="Y88" s="89">
        <v>0.014537037037037038</v>
      </c>
      <c r="Z88" s="89">
        <v>0.015405092592592593</v>
      </c>
      <c r="AA88" s="89"/>
      <c r="AB88" s="89">
        <v>0.01521990740740741</v>
      </c>
      <c r="AC88" s="89"/>
      <c r="AD88" s="89">
        <v>0.01621527777777778</v>
      </c>
      <c r="AE88" s="89"/>
      <c r="AF88" s="89"/>
      <c r="AG88" s="99"/>
      <c r="AH88" s="47">
        <f t="shared" si="7"/>
        <v>0.012916666666666667</v>
      </c>
      <c r="AI88" s="13">
        <f t="shared" si="8"/>
        <v>0.014511316872427984</v>
      </c>
      <c r="AJ88" s="98"/>
    </row>
    <row r="89" spans="1:36" ht="12.75">
      <c r="A89" s="14"/>
      <c r="B89" s="9"/>
      <c r="C89" s="10" t="s">
        <v>390</v>
      </c>
      <c r="D89" s="94" t="s">
        <v>391</v>
      </c>
      <c r="E89" s="94" t="s">
        <v>392</v>
      </c>
      <c r="F89" s="9" t="s">
        <v>60</v>
      </c>
      <c r="G89" s="10" t="s">
        <v>107</v>
      </c>
      <c r="H89" s="37" t="s">
        <v>393</v>
      </c>
      <c r="I89" s="8"/>
      <c r="J89" s="10" t="s">
        <v>127</v>
      </c>
      <c r="K89" s="11"/>
      <c r="L89" s="49">
        <f t="shared" si="9"/>
        <v>0.12019675925925927</v>
      </c>
      <c r="M89" s="55"/>
      <c r="N89" s="56"/>
      <c r="O89" s="88"/>
      <c r="P89" s="89">
        <v>0.014155092592592592</v>
      </c>
      <c r="Q89" s="89"/>
      <c r="R89" s="89">
        <v>0.014490740740740742</v>
      </c>
      <c r="S89" s="89"/>
      <c r="T89" s="89">
        <v>0.014444444444444446</v>
      </c>
      <c r="U89" s="89"/>
      <c r="V89" s="89">
        <v>0.014745370370370372</v>
      </c>
      <c r="W89" s="89"/>
      <c r="X89" s="89">
        <v>0.015659722222222224</v>
      </c>
      <c r="Y89" s="89"/>
      <c r="Z89" s="89"/>
      <c r="AA89" s="89">
        <v>0.015277777777777777</v>
      </c>
      <c r="AB89" s="89"/>
      <c r="AC89" s="89">
        <v>0.015185185185185185</v>
      </c>
      <c r="AD89" s="89"/>
      <c r="AE89" s="89">
        <v>0.016238425925925924</v>
      </c>
      <c r="AF89" s="89"/>
      <c r="AG89" s="99"/>
      <c r="AH89" s="47">
        <f t="shared" si="7"/>
        <v>0.014155092592592592</v>
      </c>
      <c r="AI89" s="13">
        <f t="shared" si="8"/>
        <v>0.015024594907407408</v>
      </c>
      <c r="AJ89" s="98"/>
    </row>
    <row r="90" spans="1:36" s="93" customFormat="1" ht="12.75">
      <c r="A90" s="71" t="s">
        <v>139</v>
      </c>
      <c r="B90" s="60" t="s">
        <v>394</v>
      </c>
      <c r="C90" s="61" t="s">
        <v>395</v>
      </c>
      <c r="D90" s="90" t="s">
        <v>396</v>
      </c>
      <c r="E90" s="90" t="s">
        <v>397</v>
      </c>
      <c r="F90" s="60" t="s">
        <v>208</v>
      </c>
      <c r="G90" s="61" t="s">
        <v>398</v>
      </c>
      <c r="H90" s="62" t="s">
        <v>399</v>
      </c>
      <c r="I90" s="63" t="s">
        <v>40</v>
      </c>
      <c r="J90" s="61" t="s">
        <v>127</v>
      </c>
      <c r="K90" s="64">
        <f t="shared" si="6"/>
        <v>0.2544212962962963</v>
      </c>
      <c r="L90" s="64">
        <f t="shared" si="9"/>
        <v>0.12494212962962963</v>
      </c>
      <c r="M90" s="65" t="s">
        <v>223</v>
      </c>
      <c r="N90" s="66" t="s">
        <v>400</v>
      </c>
      <c r="O90" s="91">
        <v>0.013912037037037037</v>
      </c>
      <c r="P90" s="92"/>
      <c r="Q90" s="92">
        <v>0.014513888888888889</v>
      </c>
      <c r="R90" s="92"/>
      <c r="S90" s="92">
        <v>0.014594907407407405</v>
      </c>
      <c r="T90" s="92"/>
      <c r="U90" s="92">
        <v>0.01525462962962963</v>
      </c>
      <c r="V90" s="92"/>
      <c r="W90" s="92">
        <v>0.015891203703703703</v>
      </c>
      <c r="X90" s="92"/>
      <c r="Y90" s="92">
        <v>0.01707175925925926</v>
      </c>
      <c r="Z90" s="92"/>
      <c r="AA90" s="92">
        <v>0.01704861111111111</v>
      </c>
      <c r="AB90" s="92"/>
      <c r="AC90" s="92">
        <v>0.016655092592592593</v>
      </c>
      <c r="AD90" s="92"/>
      <c r="AE90" s="92"/>
      <c r="AF90" s="92"/>
      <c r="AG90" s="100"/>
      <c r="AH90" s="83">
        <f t="shared" si="7"/>
        <v>0.013912037037037037</v>
      </c>
      <c r="AI90" s="68">
        <f t="shared" si="8"/>
        <v>0.015617766203703703</v>
      </c>
      <c r="AJ90" s="101"/>
    </row>
    <row r="91" spans="1:36" s="93" customFormat="1" ht="12.75">
      <c r="A91" s="71"/>
      <c r="B91" s="60"/>
      <c r="C91" s="61" t="s">
        <v>401</v>
      </c>
      <c r="D91" s="60" t="s">
        <v>402</v>
      </c>
      <c r="E91" s="60" t="s">
        <v>403</v>
      </c>
      <c r="F91" s="60" t="s">
        <v>208</v>
      </c>
      <c r="G91" s="61" t="s">
        <v>121</v>
      </c>
      <c r="H91" s="62" t="s">
        <v>404</v>
      </c>
      <c r="I91" s="63"/>
      <c r="J91" s="61" t="s">
        <v>69</v>
      </c>
      <c r="K91" s="70"/>
      <c r="L91" s="64">
        <f t="shared" si="9"/>
        <v>0.12947916666666665</v>
      </c>
      <c r="M91" s="65"/>
      <c r="N91" s="66"/>
      <c r="O91" s="91"/>
      <c r="P91" s="92">
        <v>0.013541666666666667</v>
      </c>
      <c r="Q91" s="92"/>
      <c r="R91" s="92">
        <v>0.01386574074074074</v>
      </c>
      <c r="S91" s="92"/>
      <c r="T91" s="92">
        <v>0.013807870370370371</v>
      </c>
      <c r="U91" s="92"/>
      <c r="V91" s="92">
        <v>0.014027777777777778</v>
      </c>
      <c r="W91" s="92"/>
      <c r="X91" s="92">
        <v>0.014699074074074074</v>
      </c>
      <c r="Y91" s="92"/>
      <c r="Z91" s="92">
        <v>0.014594907407407405</v>
      </c>
      <c r="AA91" s="92"/>
      <c r="AB91" s="92">
        <v>0.014444444444444446</v>
      </c>
      <c r="AC91" s="92"/>
      <c r="AD91" s="92">
        <v>0.014340277777777776</v>
      </c>
      <c r="AE91" s="92">
        <v>0.01615740740740741</v>
      </c>
      <c r="AF91" s="92"/>
      <c r="AG91" s="100"/>
      <c r="AH91" s="83">
        <f t="shared" si="7"/>
        <v>0.013541666666666667</v>
      </c>
      <c r="AI91" s="68">
        <f t="shared" si="8"/>
        <v>0.014386574074074072</v>
      </c>
      <c r="AJ91" s="101"/>
    </row>
    <row r="92" spans="1:36" ht="12.75">
      <c r="A92" s="14" t="s">
        <v>103</v>
      </c>
      <c r="B92" s="9" t="s">
        <v>405</v>
      </c>
      <c r="C92" s="10" t="s">
        <v>406</v>
      </c>
      <c r="D92" s="94" t="s">
        <v>407</v>
      </c>
      <c r="E92" s="94" t="s">
        <v>408</v>
      </c>
      <c r="F92" s="9" t="s">
        <v>60</v>
      </c>
      <c r="G92" s="10" t="s">
        <v>115</v>
      </c>
      <c r="H92" s="37" t="s">
        <v>330</v>
      </c>
      <c r="I92" s="8" t="s">
        <v>111</v>
      </c>
      <c r="J92" s="10" t="s">
        <v>127</v>
      </c>
      <c r="K92" s="49">
        <f t="shared" si="6"/>
        <v>0.2387037037037037</v>
      </c>
      <c r="L92" s="49">
        <f t="shared" si="9"/>
        <v>0.12175925925925926</v>
      </c>
      <c r="M92" s="55" t="s">
        <v>86</v>
      </c>
      <c r="N92" s="56" t="s">
        <v>86</v>
      </c>
      <c r="O92" s="88">
        <v>0.014224537037037037</v>
      </c>
      <c r="P92" s="89"/>
      <c r="Q92" s="89">
        <v>0.014988425925925926</v>
      </c>
      <c r="R92" s="89"/>
      <c r="S92" s="89">
        <v>0.01525462962962963</v>
      </c>
      <c r="T92" s="89"/>
      <c r="U92" s="89">
        <v>0.015231481481481483</v>
      </c>
      <c r="V92" s="89"/>
      <c r="W92" s="89">
        <v>0.01539351851851852</v>
      </c>
      <c r="X92" s="89"/>
      <c r="Y92" s="89">
        <v>0.015439814814814816</v>
      </c>
      <c r="Z92" s="89"/>
      <c r="AA92" s="89">
        <v>0.015462962962962963</v>
      </c>
      <c r="AB92" s="89"/>
      <c r="AC92" s="89">
        <v>0.015763888888888886</v>
      </c>
      <c r="AD92" s="89"/>
      <c r="AE92" s="89"/>
      <c r="AF92" s="89"/>
      <c r="AG92" s="99"/>
      <c r="AH92" s="47">
        <f t="shared" si="7"/>
        <v>0.014224537037037037</v>
      </c>
      <c r="AI92" s="13">
        <f t="shared" si="8"/>
        <v>0.015219907407407408</v>
      </c>
      <c r="AJ92" s="98"/>
    </row>
    <row r="93" spans="1:36" ht="12.75">
      <c r="A93" s="14"/>
      <c r="B93" s="9"/>
      <c r="C93" s="10" t="s">
        <v>409</v>
      </c>
      <c r="D93" s="94" t="s">
        <v>410</v>
      </c>
      <c r="E93" s="94" t="s">
        <v>411</v>
      </c>
      <c r="F93" s="9" t="s">
        <v>60</v>
      </c>
      <c r="G93" s="10" t="s">
        <v>161</v>
      </c>
      <c r="H93" s="37" t="s">
        <v>412</v>
      </c>
      <c r="I93" s="8"/>
      <c r="J93" s="10" t="s">
        <v>127</v>
      </c>
      <c r="K93" s="11"/>
      <c r="L93" s="49">
        <f t="shared" si="9"/>
        <v>0.11694444444444445</v>
      </c>
      <c r="M93" s="55"/>
      <c r="N93" s="56"/>
      <c r="O93" s="88"/>
      <c r="P93" s="89">
        <v>0.013888888888888888</v>
      </c>
      <c r="Q93" s="89"/>
      <c r="R93" s="89">
        <v>0.01392361111111111</v>
      </c>
      <c r="S93" s="89"/>
      <c r="T93" s="89">
        <v>0.013807870370370371</v>
      </c>
      <c r="U93" s="89"/>
      <c r="V93" s="89">
        <v>0.014351851851851852</v>
      </c>
      <c r="W93" s="89"/>
      <c r="X93" s="89">
        <v>0.014907407407407406</v>
      </c>
      <c r="Y93" s="89"/>
      <c r="Z93" s="89">
        <v>0.015381944444444443</v>
      </c>
      <c r="AA93" s="89"/>
      <c r="AB93" s="89">
        <v>0.015509259259259257</v>
      </c>
      <c r="AC93" s="89"/>
      <c r="AD93" s="89">
        <v>0.015173611111111112</v>
      </c>
      <c r="AE93" s="89"/>
      <c r="AF93" s="89"/>
      <c r="AG93" s="99"/>
      <c r="AH93" s="47">
        <f t="shared" si="7"/>
        <v>0.013807870370370371</v>
      </c>
      <c r="AI93" s="13">
        <f t="shared" si="8"/>
        <v>0.014618055555555556</v>
      </c>
      <c r="AJ93" s="98"/>
    </row>
    <row r="94" spans="1:36" s="93" customFormat="1" ht="12.75">
      <c r="A94" s="71" t="s">
        <v>111</v>
      </c>
      <c r="B94" s="60" t="s">
        <v>413</v>
      </c>
      <c r="C94" s="61" t="s">
        <v>414</v>
      </c>
      <c r="D94" s="90" t="s">
        <v>415</v>
      </c>
      <c r="E94" s="90" t="s">
        <v>416</v>
      </c>
      <c r="F94" s="60" t="s">
        <v>208</v>
      </c>
      <c r="G94" s="61" t="s">
        <v>44</v>
      </c>
      <c r="H94" s="62" t="s">
        <v>412</v>
      </c>
      <c r="I94" s="63" t="s">
        <v>111</v>
      </c>
      <c r="J94" s="61" t="s">
        <v>127</v>
      </c>
      <c r="K94" s="64">
        <f t="shared" si="6"/>
        <v>0.2417361111111111</v>
      </c>
      <c r="L94" s="64">
        <f t="shared" si="9"/>
        <v>0.11527777777777776</v>
      </c>
      <c r="M94" s="65" t="s">
        <v>417</v>
      </c>
      <c r="N94" s="66" t="s">
        <v>417</v>
      </c>
      <c r="O94" s="91">
        <v>0.013564814814814816</v>
      </c>
      <c r="P94" s="92"/>
      <c r="Q94" s="92">
        <v>0.013935185185185184</v>
      </c>
      <c r="R94" s="92"/>
      <c r="S94" s="92">
        <v>0.014201388888888888</v>
      </c>
      <c r="T94" s="92">
        <v>0.014976851851851852</v>
      </c>
      <c r="U94" s="92"/>
      <c r="V94" s="92"/>
      <c r="W94" s="92">
        <v>0.014745370370370372</v>
      </c>
      <c r="X94" s="92"/>
      <c r="Y94" s="92">
        <v>0.014791666666666668</v>
      </c>
      <c r="Z94" s="92"/>
      <c r="AA94" s="92">
        <v>0.014502314814814815</v>
      </c>
      <c r="AB94" s="92"/>
      <c r="AC94" s="92">
        <v>0.014560185185185183</v>
      </c>
      <c r="AD94" s="92"/>
      <c r="AE94" s="92"/>
      <c r="AF94" s="92"/>
      <c r="AG94" s="100"/>
      <c r="AH94" s="83">
        <f t="shared" si="7"/>
        <v>0.013564814814814816</v>
      </c>
      <c r="AI94" s="68">
        <f t="shared" si="8"/>
        <v>0.01440972222222222</v>
      </c>
      <c r="AJ94" s="101"/>
    </row>
    <row r="95" spans="1:36" s="93" customFormat="1" ht="12.75">
      <c r="A95" s="71"/>
      <c r="B95" s="60"/>
      <c r="C95" s="61" t="s">
        <v>418</v>
      </c>
      <c r="D95" s="90" t="s">
        <v>419</v>
      </c>
      <c r="E95" s="90" t="s">
        <v>420</v>
      </c>
      <c r="F95" s="60" t="s">
        <v>82</v>
      </c>
      <c r="G95" s="61" t="s">
        <v>46</v>
      </c>
      <c r="H95" s="62" t="s">
        <v>421</v>
      </c>
      <c r="I95" s="63"/>
      <c r="J95" s="61" t="s">
        <v>127</v>
      </c>
      <c r="K95" s="70"/>
      <c r="L95" s="64">
        <f t="shared" si="9"/>
        <v>0.12645833333333334</v>
      </c>
      <c r="M95" s="65"/>
      <c r="N95" s="66"/>
      <c r="O95" s="91"/>
      <c r="P95" s="92">
        <v>0.014363425925925925</v>
      </c>
      <c r="Q95" s="92"/>
      <c r="R95" s="92">
        <v>0.014756944444444446</v>
      </c>
      <c r="S95" s="92"/>
      <c r="T95" s="92"/>
      <c r="U95" s="92">
        <v>0.014722222222222222</v>
      </c>
      <c r="V95" s="92">
        <v>0.016145833333333335</v>
      </c>
      <c r="W95" s="92"/>
      <c r="X95" s="92">
        <v>0.016620370370370372</v>
      </c>
      <c r="Y95" s="92"/>
      <c r="Z95" s="92">
        <v>0.01628472222222222</v>
      </c>
      <c r="AA95" s="92"/>
      <c r="AB95" s="92">
        <v>0.016493055555555556</v>
      </c>
      <c r="AC95" s="92"/>
      <c r="AD95" s="92">
        <v>0.01707175925925926</v>
      </c>
      <c r="AE95" s="92"/>
      <c r="AF95" s="92"/>
      <c r="AG95" s="100"/>
      <c r="AH95" s="83">
        <f t="shared" si="7"/>
        <v>0.014363425925925925</v>
      </c>
      <c r="AI95" s="68">
        <f t="shared" si="8"/>
        <v>0.015807291666666667</v>
      </c>
      <c r="AJ95" s="101"/>
    </row>
    <row r="96" spans="1:36" ht="12.75">
      <c r="A96" s="14" t="s">
        <v>40</v>
      </c>
      <c r="B96" s="9" t="s">
        <v>422</v>
      </c>
      <c r="C96" s="10" t="s">
        <v>423</v>
      </c>
      <c r="D96" s="94" t="s">
        <v>424</v>
      </c>
      <c r="E96" s="94" t="s">
        <v>425</v>
      </c>
      <c r="F96" s="9" t="s">
        <v>60</v>
      </c>
      <c r="G96" s="10" t="s">
        <v>150</v>
      </c>
      <c r="H96" s="37" t="s">
        <v>426</v>
      </c>
      <c r="I96" s="8" t="s">
        <v>111</v>
      </c>
      <c r="J96" s="10" t="s">
        <v>127</v>
      </c>
      <c r="K96" s="49">
        <f t="shared" si="6"/>
        <v>0.24452546296296296</v>
      </c>
      <c r="L96" s="49">
        <f t="shared" si="9"/>
        <v>0.1190625</v>
      </c>
      <c r="M96" s="55" t="s">
        <v>427</v>
      </c>
      <c r="N96" s="56" t="s">
        <v>428</v>
      </c>
      <c r="O96" s="88">
        <v>0.013645833333333331</v>
      </c>
      <c r="P96" s="89"/>
      <c r="Q96" s="89">
        <v>0.013703703703703704</v>
      </c>
      <c r="R96" s="89"/>
      <c r="S96" s="89">
        <v>0.013657407407407408</v>
      </c>
      <c r="T96" s="89"/>
      <c r="U96" s="89">
        <v>0.014108796296296295</v>
      </c>
      <c r="V96" s="89"/>
      <c r="W96" s="89">
        <v>0.018333333333333333</v>
      </c>
      <c r="X96" s="89"/>
      <c r="Y96" s="89">
        <v>0.015127314814814816</v>
      </c>
      <c r="Z96" s="89"/>
      <c r="AA96" s="89">
        <v>0.015011574074074075</v>
      </c>
      <c r="AB96" s="89"/>
      <c r="AC96" s="89">
        <v>0.015474537037037038</v>
      </c>
      <c r="AD96" s="89"/>
      <c r="AE96" s="89"/>
      <c r="AF96" s="89"/>
      <c r="AG96" s="99"/>
      <c r="AH96" s="47">
        <f t="shared" si="7"/>
        <v>0.013645833333333331</v>
      </c>
      <c r="AI96" s="13">
        <f t="shared" si="8"/>
        <v>0.0148828125</v>
      </c>
      <c r="AJ96" s="98"/>
    </row>
    <row r="97" spans="1:36" ht="12.75">
      <c r="A97" s="14"/>
      <c r="B97" s="9"/>
      <c r="C97" s="10" t="s">
        <v>429</v>
      </c>
      <c r="D97" s="9" t="s">
        <v>430</v>
      </c>
      <c r="E97" s="9" t="s">
        <v>431</v>
      </c>
      <c r="F97" s="9" t="s">
        <v>60</v>
      </c>
      <c r="G97" s="10" t="s">
        <v>121</v>
      </c>
      <c r="H97" s="37" t="s">
        <v>432</v>
      </c>
      <c r="I97" s="8"/>
      <c r="J97" s="10" t="s">
        <v>127</v>
      </c>
      <c r="K97" s="11"/>
      <c r="L97" s="49">
        <f t="shared" si="9"/>
        <v>0.12546296296296297</v>
      </c>
      <c r="M97" s="55"/>
      <c r="N97" s="56"/>
      <c r="O97" s="88"/>
      <c r="P97" s="89">
        <v>0.014606481481481482</v>
      </c>
      <c r="Q97" s="89"/>
      <c r="R97" s="89">
        <v>0.01494212962962963</v>
      </c>
      <c r="S97" s="89"/>
      <c r="T97" s="89">
        <v>0.01503472222222222</v>
      </c>
      <c r="U97" s="89"/>
      <c r="V97" s="89">
        <v>0.015810185185185184</v>
      </c>
      <c r="W97" s="89"/>
      <c r="X97" s="89">
        <v>0.01621527777777778</v>
      </c>
      <c r="Y97" s="89"/>
      <c r="Z97" s="89">
        <v>0.016180555555555556</v>
      </c>
      <c r="AA97" s="89"/>
      <c r="AB97" s="89">
        <v>0.01638888888888889</v>
      </c>
      <c r="AC97" s="89"/>
      <c r="AD97" s="89">
        <v>0.01628472222222222</v>
      </c>
      <c r="AE97" s="89"/>
      <c r="AF97" s="89"/>
      <c r="AG97" s="99"/>
      <c r="AH97" s="47">
        <f t="shared" si="7"/>
        <v>0.014606481481481482</v>
      </c>
      <c r="AI97" s="13">
        <f t="shared" si="8"/>
        <v>0.01568287037037037</v>
      </c>
      <c r="AJ97" s="98"/>
    </row>
    <row r="98" spans="1:36" s="93" customFormat="1" ht="12.75">
      <c r="A98" s="71" t="s">
        <v>49</v>
      </c>
      <c r="B98" s="60" t="s">
        <v>433</v>
      </c>
      <c r="C98" s="61" t="s">
        <v>434</v>
      </c>
      <c r="D98" s="90" t="s">
        <v>435</v>
      </c>
      <c r="E98" s="90" t="s">
        <v>436</v>
      </c>
      <c r="F98" s="60" t="s">
        <v>60</v>
      </c>
      <c r="G98" s="61" t="s">
        <v>165</v>
      </c>
      <c r="H98" s="62" t="s">
        <v>437</v>
      </c>
      <c r="I98" s="63" t="s">
        <v>111</v>
      </c>
      <c r="J98" s="61" t="s">
        <v>127</v>
      </c>
      <c r="K98" s="64">
        <f t="shared" si="6"/>
        <v>0.2446990740740741</v>
      </c>
      <c r="L98" s="64">
        <f t="shared" si="9"/>
        <v>0.12453703703703703</v>
      </c>
      <c r="M98" s="65" t="s">
        <v>438</v>
      </c>
      <c r="N98" s="66" t="s">
        <v>439</v>
      </c>
      <c r="O98" s="91"/>
      <c r="P98" s="92">
        <v>0.013692129629629629</v>
      </c>
      <c r="Q98" s="92"/>
      <c r="R98" s="92">
        <v>0.014432870370370372</v>
      </c>
      <c r="S98" s="92"/>
      <c r="T98" s="92">
        <v>0.014907407407407406</v>
      </c>
      <c r="U98" s="92"/>
      <c r="V98" s="92">
        <v>0.014618055555555556</v>
      </c>
      <c r="W98" s="92"/>
      <c r="X98" s="92">
        <v>0.016006944444444445</v>
      </c>
      <c r="Y98" s="92"/>
      <c r="Z98" s="92">
        <v>0.017013888888888887</v>
      </c>
      <c r="AA98" s="92"/>
      <c r="AB98" s="92">
        <v>0.017372685185185185</v>
      </c>
      <c r="AC98" s="92"/>
      <c r="AD98" s="92">
        <v>0.016493055555555556</v>
      </c>
      <c r="AE98" s="92"/>
      <c r="AF98" s="92"/>
      <c r="AG98" s="100"/>
      <c r="AH98" s="83">
        <f t="shared" si="7"/>
        <v>0.013692129629629629</v>
      </c>
      <c r="AI98" s="68">
        <f t="shared" si="8"/>
        <v>0.015567129629629629</v>
      </c>
      <c r="AJ98" s="101"/>
    </row>
    <row r="99" spans="1:36" s="93" customFormat="1" ht="12.75">
      <c r="A99" s="71"/>
      <c r="B99" s="60"/>
      <c r="C99" s="61" t="s">
        <v>440</v>
      </c>
      <c r="D99" s="90" t="s">
        <v>441</v>
      </c>
      <c r="E99" s="90" t="s">
        <v>442</v>
      </c>
      <c r="F99" s="60" t="s">
        <v>60</v>
      </c>
      <c r="G99" s="61" t="s">
        <v>85</v>
      </c>
      <c r="H99" s="62" t="s">
        <v>443</v>
      </c>
      <c r="I99" s="63"/>
      <c r="J99" s="61" t="s">
        <v>127</v>
      </c>
      <c r="K99" s="70"/>
      <c r="L99" s="64">
        <f t="shared" si="9"/>
        <v>0.12016203703703705</v>
      </c>
      <c r="M99" s="65"/>
      <c r="N99" s="66"/>
      <c r="O99" s="91">
        <v>0.013495370370370371</v>
      </c>
      <c r="P99" s="92"/>
      <c r="Q99" s="92">
        <v>0.014120370370370368</v>
      </c>
      <c r="R99" s="92"/>
      <c r="S99" s="92">
        <v>0.013958333333333335</v>
      </c>
      <c r="T99" s="92"/>
      <c r="U99" s="92">
        <v>0.01537037037037037</v>
      </c>
      <c r="V99" s="92"/>
      <c r="W99" s="92">
        <v>0.01582175925925926</v>
      </c>
      <c r="X99" s="92"/>
      <c r="Y99" s="92">
        <v>0.015729166666666666</v>
      </c>
      <c r="Z99" s="92"/>
      <c r="AA99" s="92">
        <v>0.01570601851851852</v>
      </c>
      <c r="AB99" s="92"/>
      <c r="AC99" s="92">
        <v>0.01596064814814815</v>
      </c>
      <c r="AD99" s="92"/>
      <c r="AE99" s="92"/>
      <c r="AF99" s="92"/>
      <c r="AG99" s="100"/>
      <c r="AH99" s="83">
        <f t="shared" si="7"/>
        <v>0.013495370370370371</v>
      </c>
      <c r="AI99" s="68">
        <f t="shared" si="8"/>
        <v>0.015020254629629632</v>
      </c>
      <c r="AJ99" s="101"/>
    </row>
    <row r="100" spans="1:36" ht="12.75">
      <c r="A100" s="14" t="s">
        <v>85</v>
      </c>
      <c r="B100" s="9" t="s">
        <v>444</v>
      </c>
      <c r="C100" s="10" t="s">
        <v>445</v>
      </c>
      <c r="D100" s="94" t="s">
        <v>446</v>
      </c>
      <c r="E100" s="94" t="s">
        <v>447</v>
      </c>
      <c r="F100" s="9" t="s">
        <v>448</v>
      </c>
      <c r="G100" s="10" t="s">
        <v>107</v>
      </c>
      <c r="H100" s="37" t="s">
        <v>314</v>
      </c>
      <c r="I100" s="8" t="s">
        <v>111</v>
      </c>
      <c r="J100" s="10" t="s">
        <v>127</v>
      </c>
      <c r="K100" s="49">
        <f t="shared" si="6"/>
        <v>0.24540509259259263</v>
      </c>
      <c r="L100" s="49">
        <f t="shared" si="9"/>
        <v>0.12253472222222224</v>
      </c>
      <c r="M100" s="55" t="s">
        <v>449</v>
      </c>
      <c r="N100" s="56" t="s">
        <v>450</v>
      </c>
      <c r="O100" s="88">
        <v>0.013842592592592594</v>
      </c>
      <c r="P100" s="89"/>
      <c r="Q100" s="89">
        <v>0.014594907407407405</v>
      </c>
      <c r="R100" s="89"/>
      <c r="S100" s="89">
        <v>0.014930555555555556</v>
      </c>
      <c r="T100" s="89"/>
      <c r="U100" s="89">
        <v>0.015509259259259257</v>
      </c>
      <c r="V100" s="89"/>
      <c r="W100" s="89">
        <v>0.016099537037037037</v>
      </c>
      <c r="X100" s="89"/>
      <c r="Y100" s="89">
        <v>0.016087962962962964</v>
      </c>
      <c r="Z100" s="89"/>
      <c r="AA100" s="89">
        <v>0.015914351851851853</v>
      </c>
      <c r="AB100" s="89"/>
      <c r="AC100" s="89">
        <v>0.015555555555555553</v>
      </c>
      <c r="AD100" s="89"/>
      <c r="AE100" s="89"/>
      <c r="AF100" s="89"/>
      <c r="AG100" s="99"/>
      <c r="AH100" s="47">
        <f t="shared" si="7"/>
        <v>0.013842592592592594</v>
      </c>
      <c r="AI100" s="13">
        <f t="shared" si="8"/>
        <v>0.01531684027777778</v>
      </c>
      <c r="AJ100" s="98"/>
    </row>
    <row r="101" spans="1:36" ht="12.75">
      <c r="A101" s="14"/>
      <c r="B101" s="9"/>
      <c r="C101" s="10" t="s">
        <v>451</v>
      </c>
      <c r="D101" s="9" t="s">
        <v>452</v>
      </c>
      <c r="E101" s="9" t="s">
        <v>453</v>
      </c>
      <c r="F101" s="9" t="s">
        <v>448</v>
      </c>
      <c r="G101" s="10" t="s">
        <v>44</v>
      </c>
      <c r="H101" s="37" t="s">
        <v>314</v>
      </c>
      <c r="I101" s="8"/>
      <c r="J101" s="10" t="s">
        <v>127</v>
      </c>
      <c r="K101" s="11"/>
      <c r="L101" s="49">
        <f t="shared" si="9"/>
        <v>0.12287037037037038</v>
      </c>
      <c r="M101" s="55"/>
      <c r="N101" s="56"/>
      <c r="O101" s="88"/>
      <c r="P101" s="89">
        <v>0.014293981481481482</v>
      </c>
      <c r="Q101" s="89"/>
      <c r="R101" s="89">
        <v>0.015162037037037036</v>
      </c>
      <c r="S101" s="89"/>
      <c r="T101" s="89">
        <v>0.01539351851851852</v>
      </c>
      <c r="U101" s="89"/>
      <c r="V101" s="89">
        <v>0.015729166666666666</v>
      </c>
      <c r="W101" s="89"/>
      <c r="X101" s="89">
        <v>0.015729166666666666</v>
      </c>
      <c r="Y101" s="89"/>
      <c r="Z101" s="89">
        <v>0.016041666666666666</v>
      </c>
      <c r="AA101" s="89"/>
      <c r="AB101" s="89">
        <v>0.015381944444444443</v>
      </c>
      <c r="AC101" s="89"/>
      <c r="AD101" s="89">
        <v>0.01513888888888889</v>
      </c>
      <c r="AE101" s="89"/>
      <c r="AF101" s="89"/>
      <c r="AG101" s="99"/>
      <c r="AH101" s="47">
        <f t="shared" si="7"/>
        <v>0.014293981481481482</v>
      </c>
      <c r="AI101" s="13">
        <f t="shared" si="8"/>
        <v>0.015358796296296297</v>
      </c>
      <c r="AJ101" s="98"/>
    </row>
    <row r="102" spans="1:36" s="93" customFormat="1" ht="12.75">
      <c r="A102" s="71" t="s">
        <v>46</v>
      </c>
      <c r="B102" s="60" t="s">
        <v>454</v>
      </c>
      <c r="C102" s="61" t="s">
        <v>455</v>
      </c>
      <c r="D102" s="90" t="s">
        <v>456</v>
      </c>
      <c r="E102" s="90" t="s">
        <v>457</v>
      </c>
      <c r="F102" s="60" t="s">
        <v>60</v>
      </c>
      <c r="G102" s="61" t="s">
        <v>49</v>
      </c>
      <c r="H102" s="62" t="s">
        <v>458</v>
      </c>
      <c r="I102" s="63" t="s">
        <v>111</v>
      </c>
      <c r="J102" s="61" t="s">
        <v>127</v>
      </c>
      <c r="K102" s="64">
        <f t="shared" si="6"/>
        <v>0.24803240740740742</v>
      </c>
      <c r="L102" s="64">
        <f t="shared" si="9"/>
        <v>0.12824074074074077</v>
      </c>
      <c r="M102" s="65" t="s">
        <v>459</v>
      </c>
      <c r="N102" s="66" t="s">
        <v>460</v>
      </c>
      <c r="O102" s="91">
        <v>0.015358796296296296</v>
      </c>
      <c r="P102" s="92"/>
      <c r="Q102" s="92">
        <v>0.01521990740740741</v>
      </c>
      <c r="R102" s="92"/>
      <c r="S102" s="92">
        <v>0.015243055555555557</v>
      </c>
      <c r="T102" s="92"/>
      <c r="U102" s="92">
        <v>0.01619212962962963</v>
      </c>
      <c r="V102" s="92"/>
      <c r="W102" s="92">
        <v>0.017013888888888887</v>
      </c>
      <c r="X102" s="92"/>
      <c r="Y102" s="92">
        <v>0.01667824074074074</v>
      </c>
      <c r="Z102" s="92"/>
      <c r="AA102" s="92">
        <v>0.01611111111111111</v>
      </c>
      <c r="AB102" s="92"/>
      <c r="AC102" s="92">
        <v>0.01642361111111111</v>
      </c>
      <c r="AD102" s="92"/>
      <c r="AE102" s="92"/>
      <c r="AF102" s="92"/>
      <c r="AG102" s="100"/>
      <c r="AH102" s="83">
        <f t="shared" si="7"/>
        <v>0.01521990740740741</v>
      </c>
      <c r="AI102" s="68">
        <f t="shared" si="8"/>
        <v>0.016030092592592596</v>
      </c>
      <c r="AJ102" s="101"/>
    </row>
    <row r="103" spans="1:36" s="93" customFormat="1" ht="12.75">
      <c r="A103" s="71"/>
      <c r="B103" s="60"/>
      <c r="C103" s="61" t="s">
        <v>461</v>
      </c>
      <c r="D103" s="60" t="s">
        <v>462</v>
      </c>
      <c r="E103" s="60" t="s">
        <v>463</v>
      </c>
      <c r="F103" s="60" t="s">
        <v>60</v>
      </c>
      <c r="G103" s="61" t="s">
        <v>121</v>
      </c>
      <c r="H103" s="62" t="s">
        <v>464</v>
      </c>
      <c r="I103" s="63"/>
      <c r="J103" s="61" t="s">
        <v>127</v>
      </c>
      <c r="K103" s="70"/>
      <c r="L103" s="64">
        <f t="shared" si="9"/>
        <v>0.11979166666666666</v>
      </c>
      <c r="M103" s="65"/>
      <c r="N103" s="66"/>
      <c r="O103" s="91"/>
      <c r="P103" s="92">
        <v>0.013460648148148147</v>
      </c>
      <c r="Q103" s="92"/>
      <c r="R103" s="92">
        <v>0.013657407407407408</v>
      </c>
      <c r="S103" s="92"/>
      <c r="T103" s="92">
        <v>0.013761574074074074</v>
      </c>
      <c r="U103" s="92"/>
      <c r="V103" s="92">
        <v>0.015185185185185185</v>
      </c>
      <c r="W103" s="92"/>
      <c r="X103" s="92">
        <v>0.015868055555555555</v>
      </c>
      <c r="Y103" s="92"/>
      <c r="Z103" s="92">
        <v>0.015787037037037037</v>
      </c>
      <c r="AA103" s="92"/>
      <c r="AB103" s="92">
        <v>0.015636574074074074</v>
      </c>
      <c r="AC103" s="92"/>
      <c r="AD103" s="92">
        <v>0.016435185185185188</v>
      </c>
      <c r="AE103" s="92"/>
      <c r="AF103" s="92"/>
      <c r="AG103" s="100"/>
      <c r="AH103" s="83">
        <f t="shared" si="7"/>
        <v>0.013460648148148147</v>
      </c>
      <c r="AI103" s="68">
        <f t="shared" si="8"/>
        <v>0.014973958333333332</v>
      </c>
      <c r="AJ103" s="101"/>
    </row>
    <row r="104" spans="1:36" ht="12.75">
      <c r="A104" s="14" t="s">
        <v>44</v>
      </c>
      <c r="B104" s="9" t="s">
        <v>465</v>
      </c>
      <c r="C104" s="10" t="s">
        <v>466</v>
      </c>
      <c r="D104" s="94" t="s">
        <v>467</v>
      </c>
      <c r="E104" s="94" t="s">
        <v>468</v>
      </c>
      <c r="F104" s="9" t="s">
        <v>82</v>
      </c>
      <c r="G104" s="10" t="s">
        <v>150</v>
      </c>
      <c r="H104" s="37" t="s">
        <v>469</v>
      </c>
      <c r="I104" s="8" t="s">
        <v>111</v>
      </c>
      <c r="J104" s="10" t="s">
        <v>127</v>
      </c>
      <c r="K104" s="49">
        <f t="shared" si="6"/>
        <v>0.2483449074074074</v>
      </c>
      <c r="L104" s="49">
        <f t="shared" si="9"/>
        <v>0.13061342592592592</v>
      </c>
      <c r="M104" s="55" t="s">
        <v>470</v>
      </c>
      <c r="N104" s="56" t="s">
        <v>471</v>
      </c>
      <c r="O104" s="88"/>
      <c r="P104" s="89">
        <v>0.014884259259259259</v>
      </c>
      <c r="Q104" s="89"/>
      <c r="R104" s="89">
        <v>0.015671296296296298</v>
      </c>
      <c r="S104" s="89"/>
      <c r="T104" s="89">
        <v>0.015486111111111112</v>
      </c>
      <c r="U104" s="89"/>
      <c r="V104" s="89">
        <v>0.016770833333333332</v>
      </c>
      <c r="W104" s="89"/>
      <c r="X104" s="89">
        <v>0.016469907407407405</v>
      </c>
      <c r="Y104" s="89"/>
      <c r="Z104" s="89">
        <v>0.016793981481481483</v>
      </c>
      <c r="AA104" s="89"/>
      <c r="AB104" s="89">
        <v>0.017569444444444447</v>
      </c>
      <c r="AC104" s="89"/>
      <c r="AD104" s="89">
        <v>0.016967592592592593</v>
      </c>
      <c r="AE104" s="89"/>
      <c r="AF104" s="89"/>
      <c r="AG104" s="99"/>
      <c r="AH104" s="47">
        <f t="shared" si="7"/>
        <v>0.014884259259259259</v>
      </c>
      <c r="AI104" s="13">
        <f t="shared" si="8"/>
        <v>0.01632667824074074</v>
      </c>
      <c r="AJ104" s="98"/>
    </row>
    <row r="105" spans="1:36" ht="12.75">
      <c r="A105" s="14"/>
      <c r="B105" s="9"/>
      <c r="C105" s="10" t="s">
        <v>472</v>
      </c>
      <c r="D105" s="94" t="s">
        <v>473</v>
      </c>
      <c r="E105" s="94" t="s">
        <v>474</v>
      </c>
      <c r="F105" s="9" t="s">
        <v>60</v>
      </c>
      <c r="G105" s="10" t="s">
        <v>129</v>
      </c>
      <c r="H105" s="37" t="s">
        <v>475</v>
      </c>
      <c r="I105" s="8"/>
      <c r="J105" s="10" t="s">
        <v>127</v>
      </c>
      <c r="K105" s="11"/>
      <c r="L105" s="49">
        <f t="shared" si="9"/>
        <v>0.11773148148148145</v>
      </c>
      <c r="M105" s="55"/>
      <c r="N105" s="56"/>
      <c r="O105" s="88">
        <v>0.012939814814814814</v>
      </c>
      <c r="P105" s="89"/>
      <c r="Q105" s="89">
        <v>0.013379629629629628</v>
      </c>
      <c r="R105" s="89"/>
      <c r="S105" s="89">
        <v>0.014594907407407405</v>
      </c>
      <c r="T105" s="89"/>
      <c r="U105" s="89">
        <v>0.014560185185185183</v>
      </c>
      <c r="V105" s="89"/>
      <c r="W105" s="89">
        <v>0.015636574074074074</v>
      </c>
      <c r="X105" s="89"/>
      <c r="Y105" s="89">
        <v>0.01503472222222222</v>
      </c>
      <c r="Z105" s="89"/>
      <c r="AA105" s="89">
        <v>0.015868055555555555</v>
      </c>
      <c r="AB105" s="89"/>
      <c r="AC105" s="89">
        <v>0.015717592592592592</v>
      </c>
      <c r="AD105" s="89"/>
      <c r="AE105" s="89"/>
      <c r="AF105" s="89"/>
      <c r="AG105" s="99"/>
      <c r="AH105" s="47">
        <f t="shared" si="7"/>
        <v>0.012939814814814814</v>
      </c>
      <c r="AI105" s="13">
        <f t="shared" si="8"/>
        <v>0.014716435185185181</v>
      </c>
      <c r="AJ105" s="98"/>
    </row>
    <row r="106" spans="1:36" s="93" customFormat="1" ht="12.75">
      <c r="A106" s="71" t="s">
        <v>77</v>
      </c>
      <c r="B106" s="60" t="s">
        <v>476</v>
      </c>
      <c r="C106" s="61" t="s">
        <v>477</v>
      </c>
      <c r="D106" s="90" t="s">
        <v>478</v>
      </c>
      <c r="E106" s="90" t="s">
        <v>479</v>
      </c>
      <c r="F106" s="60" t="s">
        <v>60</v>
      </c>
      <c r="G106" s="61" t="s">
        <v>150</v>
      </c>
      <c r="H106" s="62" t="s">
        <v>480</v>
      </c>
      <c r="I106" s="63" t="s">
        <v>111</v>
      </c>
      <c r="J106" s="61" t="s">
        <v>127</v>
      </c>
      <c r="K106" s="64">
        <f t="shared" si="6"/>
        <v>0.24942129629629628</v>
      </c>
      <c r="L106" s="64">
        <f t="shared" si="9"/>
        <v>0.12325231481481481</v>
      </c>
      <c r="M106" s="65" t="s">
        <v>481</v>
      </c>
      <c r="N106" s="66" t="s">
        <v>482</v>
      </c>
      <c r="O106" s="91">
        <v>0.014409722222222221</v>
      </c>
      <c r="P106" s="92"/>
      <c r="Q106" s="92">
        <v>0.014618055555555556</v>
      </c>
      <c r="R106" s="92"/>
      <c r="S106" s="92">
        <v>0.01503472222222222</v>
      </c>
      <c r="T106" s="92"/>
      <c r="U106" s="92">
        <v>0.015057870370370369</v>
      </c>
      <c r="V106" s="92"/>
      <c r="W106" s="92">
        <v>0.01564814814814815</v>
      </c>
      <c r="X106" s="92"/>
      <c r="Y106" s="92">
        <v>0.015694444444444445</v>
      </c>
      <c r="Z106" s="92"/>
      <c r="AA106" s="92">
        <v>0.01596064814814815</v>
      </c>
      <c r="AB106" s="92"/>
      <c r="AC106" s="92">
        <v>0.016828703703703703</v>
      </c>
      <c r="AD106" s="92"/>
      <c r="AE106" s="92"/>
      <c r="AF106" s="92"/>
      <c r="AG106" s="100"/>
      <c r="AH106" s="83">
        <f t="shared" si="7"/>
        <v>0.014409722222222221</v>
      </c>
      <c r="AI106" s="68">
        <f t="shared" si="8"/>
        <v>0.015406539351851852</v>
      </c>
      <c r="AJ106" s="101"/>
    </row>
    <row r="107" spans="1:36" s="93" customFormat="1" ht="12.75">
      <c r="A107" s="71"/>
      <c r="B107" s="60"/>
      <c r="C107" s="61" t="s">
        <v>483</v>
      </c>
      <c r="D107" s="90" t="s">
        <v>484</v>
      </c>
      <c r="E107" s="90" t="s">
        <v>485</v>
      </c>
      <c r="F107" s="60" t="s">
        <v>60</v>
      </c>
      <c r="G107" s="61" t="s">
        <v>165</v>
      </c>
      <c r="H107" s="62" t="s">
        <v>486</v>
      </c>
      <c r="I107" s="63"/>
      <c r="J107" s="61" t="s">
        <v>127</v>
      </c>
      <c r="K107" s="70"/>
      <c r="L107" s="64">
        <f t="shared" si="9"/>
        <v>0.12616898148148148</v>
      </c>
      <c r="M107" s="65"/>
      <c r="N107" s="66"/>
      <c r="O107" s="91"/>
      <c r="P107" s="92">
        <v>0.014884259259259259</v>
      </c>
      <c r="Q107" s="92"/>
      <c r="R107" s="92">
        <v>0.015925925925925927</v>
      </c>
      <c r="S107" s="92"/>
      <c r="T107" s="92">
        <v>0.014918981481481483</v>
      </c>
      <c r="U107" s="92"/>
      <c r="V107" s="92">
        <v>0.01556712962962963</v>
      </c>
      <c r="W107" s="92"/>
      <c r="X107" s="92">
        <v>0.016145833333333335</v>
      </c>
      <c r="Y107" s="92"/>
      <c r="Z107" s="92">
        <v>0.016296296296296295</v>
      </c>
      <c r="AA107" s="92"/>
      <c r="AB107" s="92">
        <v>0.016168981481481482</v>
      </c>
      <c r="AC107" s="92"/>
      <c r="AD107" s="92">
        <v>0.016261574074074074</v>
      </c>
      <c r="AE107" s="92"/>
      <c r="AF107" s="92"/>
      <c r="AG107" s="100"/>
      <c r="AH107" s="83">
        <f t="shared" si="7"/>
        <v>0.014884259259259259</v>
      </c>
      <c r="AI107" s="68">
        <f t="shared" si="8"/>
        <v>0.015771122685185185</v>
      </c>
      <c r="AJ107" s="101"/>
    </row>
    <row r="108" spans="1:36" ht="12.75">
      <c r="A108" s="14" t="s">
        <v>129</v>
      </c>
      <c r="B108" s="9" t="s">
        <v>487</v>
      </c>
      <c r="C108" s="10" t="s">
        <v>488</v>
      </c>
      <c r="D108" s="94" t="s">
        <v>489</v>
      </c>
      <c r="E108" s="94" t="s">
        <v>490</v>
      </c>
      <c r="F108" s="9" t="s">
        <v>60</v>
      </c>
      <c r="G108" s="10" t="s">
        <v>165</v>
      </c>
      <c r="H108" s="37" t="s">
        <v>491</v>
      </c>
      <c r="I108" s="8" t="s">
        <v>111</v>
      </c>
      <c r="J108" s="10" t="s">
        <v>127</v>
      </c>
      <c r="K108" s="49">
        <f t="shared" si="6"/>
        <v>0.25525462962962964</v>
      </c>
      <c r="L108" s="49">
        <f t="shared" si="9"/>
        <v>0.11792824074074074</v>
      </c>
      <c r="M108" s="55" t="s">
        <v>244</v>
      </c>
      <c r="N108" s="56" t="s">
        <v>492</v>
      </c>
      <c r="O108" s="88">
        <v>0.013206018518518518</v>
      </c>
      <c r="P108" s="89"/>
      <c r="Q108" s="89">
        <v>0.01355324074074074</v>
      </c>
      <c r="R108" s="89"/>
      <c r="S108" s="89">
        <v>0.013587962962962963</v>
      </c>
      <c r="T108" s="89"/>
      <c r="U108" s="89">
        <v>0.014456018518518519</v>
      </c>
      <c r="V108" s="89"/>
      <c r="W108" s="89">
        <v>0.014826388888888889</v>
      </c>
      <c r="X108" s="89"/>
      <c r="Y108" s="89">
        <v>0.015150462962962963</v>
      </c>
      <c r="Z108" s="89"/>
      <c r="AA108" s="89">
        <v>0.015474537037037038</v>
      </c>
      <c r="AB108" s="89">
        <v>0.01767361111111111</v>
      </c>
      <c r="AC108" s="89"/>
      <c r="AD108" s="89"/>
      <c r="AE108" s="89"/>
      <c r="AF108" s="89"/>
      <c r="AG108" s="99"/>
      <c r="AH108" s="47">
        <f t="shared" si="7"/>
        <v>0.013206018518518518</v>
      </c>
      <c r="AI108" s="13">
        <f t="shared" si="8"/>
        <v>0.014741030092592592</v>
      </c>
      <c r="AJ108" s="98"/>
    </row>
    <row r="109" spans="1:36" ht="12.75">
      <c r="A109" s="14"/>
      <c r="B109" s="9"/>
      <c r="C109" s="10" t="s">
        <v>493</v>
      </c>
      <c r="D109" s="9" t="s">
        <v>494</v>
      </c>
      <c r="E109" s="9" t="s">
        <v>495</v>
      </c>
      <c r="F109" s="9" t="s">
        <v>60</v>
      </c>
      <c r="G109" s="10" t="s">
        <v>61</v>
      </c>
      <c r="H109" s="37"/>
      <c r="I109" s="8"/>
      <c r="J109" s="10" t="s">
        <v>127</v>
      </c>
      <c r="K109" s="11"/>
      <c r="L109" s="49">
        <f t="shared" si="9"/>
        <v>0.1373263888888889</v>
      </c>
      <c r="M109" s="55"/>
      <c r="N109" s="56"/>
      <c r="O109" s="88"/>
      <c r="P109" s="89">
        <v>0.015405092592592593</v>
      </c>
      <c r="Q109" s="89"/>
      <c r="R109" s="89">
        <v>0.01622685185185185</v>
      </c>
      <c r="S109" s="89"/>
      <c r="T109" s="89">
        <v>0.015914351851851853</v>
      </c>
      <c r="U109" s="89"/>
      <c r="V109" s="89">
        <v>0.01709490740740741</v>
      </c>
      <c r="W109" s="89"/>
      <c r="X109" s="89">
        <v>0.01775462962962963</v>
      </c>
      <c r="Y109" s="89"/>
      <c r="Z109" s="89">
        <v>0.018113425925925925</v>
      </c>
      <c r="AA109" s="89"/>
      <c r="AB109" s="89"/>
      <c r="AC109" s="89">
        <v>0.017060185185185185</v>
      </c>
      <c r="AD109" s="89">
        <v>0.019756944444444445</v>
      </c>
      <c r="AE109" s="89"/>
      <c r="AF109" s="89"/>
      <c r="AG109" s="99"/>
      <c r="AH109" s="47">
        <f t="shared" si="7"/>
        <v>0.015405092592592593</v>
      </c>
      <c r="AI109" s="13">
        <f t="shared" si="8"/>
        <v>0.017165798611111113</v>
      </c>
      <c r="AJ109" s="98"/>
    </row>
    <row r="110" spans="1:36" s="93" customFormat="1" ht="12.75">
      <c r="A110" s="71" t="s">
        <v>61</v>
      </c>
      <c r="B110" s="60" t="s">
        <v>496</v>
      </c>
      <c r="C110" s="61" t="s">
        <v>497</v>
      </c>
      <c r="D110" s="90" t="s">
        <v>498</v>
      </c>
      <c r="E110" s="90" t="s">
        <v>499</v>
      </c>
      <c r="F110" s="60" t="s">
        <v>60</v>
      </c>
      <c r="G110" s="61" t="s">
        <v>129</v>
      </c>
      <c r="H110" s="62" t="s">
        <v>500</v>
      </c>
      <c r="I110" s="63" t="s">
        <v>103</v>
      </c>
      <c r="J110" s="61" t="s">
        <v>117</v>
      </c>
      <c r="K110" s="64">
        <f t="shared" si="6"/>
        <v>0.23833333333333334</v>
      </c>
      <c r="L110" s="64">
        <f t="shared" si="9"/>
        <v>0.11195601851851852</v>
      </c>
      <c r="M110" s="65" t="s">
        <v>86</v>
      </c>
      <c r="N110" s="66" t="s">
        <v>86</v>
      </c>
      <c r="O110" s="91">
        <v>0.014594907407407405</v>
      </c>
      <c r="P110" s="92"/>
      <c r="Q110" s="92"/>
      <c r="R110" s="92">
        <v>0.014872685185185185</v>
      </c>
      <c r="S110" s="92">
        <v>0.015891203703703703</v>
      </c>
      <c r="T110" s="92"/>
      <c r="U110" s="92"/>
      <c r="V110" s="92">
        <v>0.015520833333333333</v>
      </c>
      <c r="W110" s="92">
        <v>0.01693287037037037</v>
      </c>
      <c r="X110" s="92"/>
      <c r="Y110" s="92"/>
      <c r="Z110" s="92">
        <v>0.0166087962962963</v>
      </c>
      <c r="AA110" s="92">
        <v>0.017534722222222222</v>
      </c>
      <c r="AB110" s="92"/>
      <c r="AC110" s="92"/>
      <c r="AD110" s="92"/>
      <c r="AE110" s="92"/>
      <c r="AF110" s="92"/>
      <c r="AG110" s="100"/>
      <c r="AH110" s="83">
        <f t="shared" si="7"/>
        <v>0.014594907407407405</v>
      </c>
      <c r="AI110" s="68">
        <f t="shared" si="8"/>
        <v>0.01599371693121693</v>
      </c>
      <c r="AJ110" s="101"/>
    </row>
    <row r="111" spans="1:36" s="93" customFormat="1" ht="12.75">
      <c r="A111" s="71"/>
      <c r="B111" s="60"/>
      <c r="C111" s="61" t="s">
        <v>501</v>
      </c>
      <c r="D111" s="90" t="s">
        <v>502</v>
      </c>
      <c r="E111" s="90" t="s">
        <v>503</v>
      </c>
      <c r="F111" s="60" t="s">
        <v>504</v>
      </c>
      <c r="G111" s="61" t="s">
        <v>150</v>
      </c>
      <c r="H111" s="62" t="s">
        <v>505</v>
      </c>
      <c r="I111" s="63"/>
      <c r="J111" s="61" t="s">
        <v>127</v>
      </c>
      <c r="K111" s="70"/>
      <c r="L111" s="64">
        <f t="shared" si="9"/>
        <v>0.12637731481481482</v>
      </c>
      <c r="M111" s="65"/>
      <c r="N111" s="66"/>
      <c r="O111" s="91"/>
      <c r="P111" s="92">
        <v>0.014525462962962964</v>
      </c>
      <c r="Q111" s="92">
        <v>0.014965277777777779</v>
      </c>
      <c r="R111" s="92"/>
      <c r="S111" s="92"/>
      <c r="T111" s="92">
        <v>0.01503472222222222</v>
      </c>
      <c r="U111" s="92">
        <v>0.015752314814814813</v>
      </c>
      <c r="V111" s="92"/>
      <c r="W111" s="92"/>
      <c r="X111" s="92">
        <v>0.01625</v>
      </c>
      <c r="Y111" s="92">
        <v>0.016909722222222225</v>
      </c>
      <c r="Z111" s="92"/>
      <c r="AA111" s="92"/>
      <c r="AB111" s="92">
        <v>0.016469907407407405</v>
      </c>
      <c r="AC111" s="92">
        <v>0.016469907407407405</v>
      </c>
      <c r="AD111" s="92"/>
      <c r="AE111" s="92"/>
      <c r="AF111" s="92"/>
      <c r="AG111" s="100"/>
      <c r="AH111" s="83">
        <f t="shared" si="7"/>
        <v>0.014525462962962964</v>
      </c>
      <c r="AI111" s="68">
        <f t="shared" si="8"/>
        <v>0.015797164351851852</v>
      </c>
      <c r="AJ111" s="101"/>
    </row>
    <row r="112" spans="1:36" ht="12.75">
      <c r="A112" s="14" t="s">
        <v>115</v>
      </c>
      <c r="B112" s="9" t="s">
        <v>506</v>
      </c>
      <c r="C112" s="10" t="s">
        <v>507</v>
      </c>
      <c r="D112" s="94" t="s">
        <v>508</v>
      </c>
      <c r="E112" s="94" t="s">
        <v>509</v>
      </c>
      <c r="F112" s="9" t="s">
        <v>60</v>
      </c>
      <c r="G112" s="10" t="s">
        <v>115</v>
      </c>
      <c r="H112" s="37" t="s">
        <v>510</v>
      </c>
      <c r="I112" s="8" t="s">
        <v>103</v>
      </c>
      <c r="J112" s="10" t="s">
        <v>127</v>
      </c>
      <c r="K112" s="49">
        <f t="shared" si="6"/>
        <v>0.2383449074074074</v>
      </c>
      <c r="L112" s="49">
        <f t="shared" si="9"/>
        <v>0.12032407407407406</v>
      </c>
      <c r="M112" s="55" t="s">
        <v>168</v>
      </c>
      <c r="N112" s="56" t="s">
        <v>168</v>
      </c>
      <c r="O112" s="88">
        <v>0.013287037037037036</v>
      </c>
      <c r="P112" s="89"/>
      <c r="Q112" s="89">
        <v>0.0146875</v>
      </c>
      <c r="R112" s="89"/>
      <c r="S112" s="89">
        <v>0.014652777777777778</v>
      </c>
      <c r="T112" s="89"/>
      <c r="U112" s="89">
        <v>0.014745370370370372</v>
      </c>
      <c r="V112" s="89"/>
      <c r="W112" s="89">
        <v>0.01542824074074074</v>
      </c>
      <c r="X112" s="89"/>
      <c r="Y112" s="89">
        <v>0.01582175925925926</v>
      </c>
      <c r="Z112" s="89"/>
      <c r="AA112" s="89">
        <v>0.01653935185185185</v>
      </c>
      <c r="AB112" s="89"/>
      <c r="AC112" s="89">
        <v>0.015162037037037036</v>
      </c>
      <c r="AD112" s="89"/>
      <c r="AE112" s="89"/>
      <c r="AF112" s="89"/>
      <c r="AG112" s="99"/>
      <c r="AH112" s="47">
        <f t="shared" si="7"/>
        <v>0.013287037037037036</v>
      </c>
      <c r="AI112" s="13">
        <f t="shared" si="8"/>
        <v>0.015040509259259257</v>
      </c>
      <c r="AJ112" s="98"/>
    </row>
    <row r="113" spans="1:36" ht="12.75">
      <c r="A113" s="14"/>
      <c r="B113" s="9"/>
      <c r="C113" s="10" t="s">
        <v>511</v>
      </c>
      <c r="D113" s="9" t="s">
        <v>512</v>
      </c>
      <c r="E113" s="9" t="s">
        <v>513</v>
      </c>
      <c r="F113" s="9" t="s">
        <v>60</v>
      </c>
      <c r="G113" s="10" t="s">
        <v>87</v>
      </c>
      <c r="H113" s="37"/>
      <c r="I113" s="8"/>
      <c r="J113" s="10" t="s">
        <v>117</v>
      </c>
      <c r="K113" s="11"/>
      <c r="L113" s="49">
        <f t="shared" si="9"/>
        <v>0.11802083333333335</v>
      </c>
      <c r="M113" s="55"/>
      <c r="N113" s="56"/>
      <c r="O113" s="88"/>
      <c r="P113" s="89">
        <v>0.015486111111111112</v>
      </c>
      <c r="Q113" s="89"/>
      <c r="R113" s="89">
        <v>0.016030092592592592</v>
      </c>
      <c r="S113" s="89"/>
      <c r="T113" s="89">
        <v>0.016041666666666666</v>
      </c>
      <c r="U113" s="89"/>
      <c r="V113" s="89">
        <v>0.0165625</v>
      </c>
      <c r="W113" s="89"/>
      <c r="X113" s="89">
        <v>0.01765046296296296</v>
      </c>
      <c r="Y113" s="89"/>
      <c r="Z113" s="89">
        <v>0.018043981481481484</v>
      </c>
      <c r="AA113" s="89"/>
      <c r="AB113" s="89">
        <v>0.018206018518518517</v>
      </c>
      <c r="AC113" s="89"/>
      <c r="AD113" s="89"/>
      <c r="AE113" s="89"/>
      <c r="AF113" s="89"/>
      <c r="AG113" s="99"/>
      <c r="AH113" s="47">
        <f t="shared" si="7"/>
        <v>0.015486111111111112</v>
      </c>
      <c r="AI113" s="13">
        <f t="shared" si="8"/>
        <v>0.01686011904761905</v>
      </c>
      <c r="AJ113" s="98"/>
    </row>
    <row r="114" spans="1:36" s="93" customFormat="1" ht="12.75">
      <c r="A114" s="71" t="s">
        <v>150</v>
      </c>
      <c r="B114" s="60" t="s">
        <v>514</v>
      </c>
      <c r="C114" s="61" t="s">
        <v>515</v>
      </c>
      <c r="D114" s="90" t="s">
        <v>516</v>
      </c>
      <c r="E114" s="90" t="s">
        <v>517</v>
      </c>
      <c r="F114" s="60" t="s">
        <v>60</v>
      </c>
      <c r="G114" s="61" t="s">
        <v>150</v>
      </c>
      <c r="H114" s="62" t="s">
        <v>518</v>
      </c>
      <c r="I114" s="63" t="s">
        <v>103</v>
      </c>
      <c r="J114" s="61" t="s">
        <v>117</v>
      </c>
      <c r="K114" s="64">
        <f t="shared" si="6"/>
        <v>0.23962962962962964</v>
      </c>
      <c r="L114" s="64">
        <f t="shared" si="9"/>
        <v>0.11052083333333335</v>
      </c>
      <c r="M114" s="65" t="s">
        <v>519</v>
      </c>
      <c r="N114" s="66" t="s">
        <v>520</v>
      </c>
      <c r="O114" s="91"/>
      <c r="P114" s="92">
        <v>0.015208333333333332</v>
      </c>
      <c r="Q114" s="92"/>
      <c r="R114" s="92">
        <v>0.015416666666666667</v>
      </c>
      <c r="S114" s="92"/>
      <c r="T114" s="92">
        <v>0.015347222222222222</v>
      </c>
      <c r="U114" s="92"/>
      <c r="V114" s="92"/>
      <c r="W114" s="92">
        <v>0.015856481481481482</v>
      </c>
      <c r="X114" s="92">
        <v>0.016400462962962964</v>
      </c>
      <c r="Y114" s="92"/>
      <c r="Z114" s="92">
        <v>0.01633101851851852</v>
      </c>
      <c r="AA114" s="92"/>
      <c r="AB114" s="92">
        <v>0.01596064814814815</v>
      </c>
      <c r="AC114" s="92"/>
      <c r="AD114" s="92"/>
      <c r="AE114" s="92"/>
      <c r="AF114" s="92"/>
      <c r="AG114" s="100"/>
      <c r="AH114" s="83">
        <f t="shared" si="7"/>
        <v>0.015208333333333332</v>
      </c>
      <c r="AI114" s="68">
        <f t="shared" si="8"/>
        <v>0.015788690476190477</v>
      </c>
      <c r="AJ114" s="101"/>
    </row>
    <row r="115" spans="1:36" s="93" customFormat="1" ht="12.75">
      <c r="A115" s="71"/>
      <c r="B115" s="60"/>
      <c r="C115" s="61" t="s">
        <v>521</v>
      </c>
      <c r="D115" s="90" t="s">
        <v>522</v>
      </c>
      <c r="E115" s="90" t="s">
        <v>523</v>
      </c>
      <c r="F115" s="60" t="s">
        <v>82</v>
      </c>
      <c r="G115" s="61" t="s">
        <v>215</v>
      </c>
      <c r="H115" s="62" t="s">
        <v>524</v>
      </c>
      <c r="I115" s="63"/>
      <c r="J115" s="61" t="s">
        <v>127</v>
      </c>
      <c r="K115" s="70"/>
      <c r="L115" s="64">
        <f t="shared" si="9"/>
        <v>0.1291087962962963</v>
      </c>
      <c r="M115" s="65"/>
      <c r="N115" s="66"/>
      <c r="O115" s="91">
        <v>0.015497685185185186</v>
      </c>
      <c r="P115" s="92"/>
      <c r="Q115" s="92">
        <v>0.015787037037037037</v>
      </c>
      <c r="R115" s="92"/>
      <c r="S115" s="92">
        <v>0.015659722222222224</v>
      </c>
      <c r="T115" s="92"/>
      <c r="U115" s="92">
        <v>0.01636574074074074</v>
      </c>
      <c r="V115" s="92">
        <v>0.016377314814814813</v>
      </c>
      <c r="W115" s="92"/>
      <c r="X115" s="92"/>
      <c r="Y115" s="92">
        <v>0.016574074074074074</v>
      </c>
      <c r="Z115" s="92"/>
      <c r="AA115" s="92">
        <v>0.0165625</v>
      </c>
      <c r="AB115" s="92"/>
      <c r="AC115" s="92">
        <v>0.01628472222222222</v>
      </c>
      <c r="AD115" s="92"/>
      <c r="AE115" s="92"/>
      <c r="AF115" s="92"/>
      <c r="AG115" s="100"/>
      <c r="AH115" s="83">
        <f t="shared" si="7"/>
        <v>0.015497685185185186</v>
      </c>
      <c r="AI115" s="68">
        <f t="shared" si="8"/>
        <v>0.016138599537037036</v>
      </c>
      <c r="AJ115" s="101"/>
    </row>
    <row r="116" spans="1:36" ht="12.75">
      <c r="A116" s="14" t="s">
        <v>146</v>
      </c>
      <c r="B116" s="9" t="s">
        <v>525</v>
      </c>
      <c r="C116" s="10" t="s">
        <v>526</v>
      </c>
      <c r="D116" s="94" t="s">
        <v>527</v>
      </c>
      <c r="E116" s="94" t="s">
        <v>528</v>
      </c>
      <c r="F116" s="9" t="s">
        <v>60</v>
      </c>
      <c r="G116" s="10" t="s">
        <v>150</v>
      </c>
      <c r="H116" s="37" t="s">
        <v>529</v>
      </c>
      <c r="I116" s="8" t="s">
        <v>103</v>
      </c>
      <c r="J116" s="10" t="s">
        <v>117</v>
      </c>
      <c r="K116" s="49">
        <f t="shared" si="6"/>
        <v>0.24129629629629631</v>
      </c>
      <c r="L116" s="49">
        <f t="shared" si="9"/>
        <v>0.10686342592592593</v>
      </c>
      <c r="M116" s="55" t="s">
        <v>530</v>
      </c>
      <c r="N116" s="56" t="s">
        <v>531</v>
      </c>
      <c r="O116" s="88">
        <v>0.014120370370370368</v>
      </c>
      <c r="P116" s="89"/>
      <c r="Q116" s="89">
        <v>0.014872685185185185</v>
      </c>
      <c r="R116" s="89"/>
      <c r="S116" s="89">
        <v>0.014814814814814814</v>
      </c>
      <c r="T116" s="89"/>
      <c r="U116" s="89"/>
      <c r="V116" s="89">
        <v>0.015532407407407406</v>
      </c>
      <c r="W116" s="89"/>
      <c r="X116" s="89">
        <v>0.015578703703703704</v>
      </c>
      <c r="Y116" s="89"/>
      <c r="Z116" s="89">
        <v>0.015729166666666666</v>
      </c>
      <c r="AA116" s="89"/>
      <c r="AB116" s="89">
        <v>0.01621527777777778</v>
      </c>
      <c r="AC116" s="89"/>
      <c r="AD116" s="89"/>
      <c r="AE116" s="89"/>
      <c r="AF116" s="89"/>
      <c r="AG116" s="99"/>
      <c r="AH116" s="47">
        <f t="shared" si="7"/>
        <v>0.014120370370370368</v>
      </c>
      <c r="AI116" s="13">
        <f t="shared" si="8"/>
        <v>0.015266203703703704</v>
      </c>
      <c r="AJ116" s="98"/>
    </row>
    <row r="117" spans="1:36" ht="12.75">
      <c r="A117" s="14"/>
      <c r="B117" s="9"/>
      <c r="C117" s="10" t="s">
        <v>532</v>
      </c>
      <c r="D117" s="94" t="s">
        <v>533</v>
      </c>
      <c r="E117" s="94" t="s">
        <v>534</v>
      </c>
      <c r="F117" s="9" t="s">
        <v>60</v>
      </c>
      <c r="G117" s="10" t="s">
        <v>115</v>
      </c>
      <c r="H117" s="37" t="s">
        <v>314</v>
      </c>
      <c r="I117" s="8"/>
      <c r="J117" s="10" t="s">
        <v>127</v>
      </c>
      <c r="K117" s="11"/>
      <c r="L117" s="49">
        <f t="shared" si="9"/>
        <v>0.13443287037037038</v>
      </c>
      <c r="M117" s="55"/>
      <c r="N117" s="56"/>
      <c r="O117" s="88"/>
      <c r="P117" s="89">
        <v>0.01513888888888889</v>
      </c>
      <c r="Q117" s="89"/>
      <c r="R117" s="89">
        <v>0.015416666666666667</v>
      </c>
      <c r="S117" s="89"/>
      <c r="T117" s="89">
        <v>0.015416666666666667</v>
      </c>
      <c r="U117" s="89">
        <v>0.024988425925925928</v>
      </c>
      <c r="V117" s="89"/>
      <c r="W117" s="89">
        <v>0.01582175925925926</v>
      </c>
      <c r="X117" s="89"/>
      <c r="Y117" s="89">
        <v>0.016469907407407405</v>
      </c>
      <c r="Z117" s="89"/>
      <c r="AA117" s="89">
        <v>0.01568287037037037</v>
      </c>
      <c r="AB117" s="89"/>
      <c r="AC117" s="89">
        <v>0.015497685185185186</v>
      </c>
      <c r="AD117" s="89"/>
      <c r="AE117" s="89"/>
      <c r="AF117" s="89"/>
      <c r="AG117" s="99"/>
      <c r="AH117" s="47">
        <f t="shared" si="7"/>
        <v>0.01513888888888889</v>
      </c>
      <c r="AI117" s="13">
        <f t="shared" si="8"/>
        <v>0.016804108796296298</v>
      </c>
      <c r="AJ117" s="98"/>
    </row>
    <row r="118" spans="1:36" s="93" customFormat="1" ht="12.75">
      <c r="A118" s="71" t="s">
        <v>165</v>
      </c>
      <c r="B118" s="60" t="s">
        <v>535</v>
      </c>
      <c r="C118" s="61" t="s">
        <v>536</v>
      </c>
      <c r="D118" s="90" t="s">
        <v>537</v>
      </c>
      <c r="E118" s="90" t="s">
        <v>538</v>
      </c>
      <c r="F118" s="60" t="s">
        <v>60</v>
      </c>
      <c r="G118" s="61" t="s">
        <v>87</v>
      </c>
      <c r="H118" s="62" t="s">
        <v>539</v>
      </c>
      <c r="I118" s="63" t="s">
        <v>103</v>
      </c>
      <c r="J118" s="61" t="s">
        <v>127</v>
      </c>
      <c r="K118" s="64">
        <f t="shared" si="6"/>
        <v>0.24436342592592591</v>
      </c>
      <c r="L118" s="64">
        <f t="shared" si="9"/>
        <v>0.12707175925925926</v>
      </c>
      <c r="M118" s="65" t="s">
        <v>540</v>
      </c>
      <c r="N118" s="66" t="s">
        <v>541</v>
      </c>
      <c r="O118" s="91">
        <v>0.014432870370370372</v>
      </c>
      <c r="P118" s="92"/>
      <c r="Q118" s="92">
        <v>0.015</v>
      </c>
      <c r="R118" s="92"/>
      <c r="S118" s="92">
        <v>0.015335648148148147</v>
      </c>
      <c r="T118" s="92"/>
      <c r="U118" s="92">
        <v>0.01582175925925926</v>
      </c>
      <c r="V118" s="92"/>
      <c r="W118" s="92">
        <v>0.017060185185185185</v>
      </c>
      <c r="X118" s="92"/>
      <c r="Y118" s="92">
        <v>0.016574074074074074</v>
      </c>
      <c r="Z118" s="92"/>
      <c r="AA118" s="92">
        <v>0.016342592592592593</v>
      </c>
      <c r="AB118" s="92"/>
      <c r="AC118" s="92">
        <v>0.01650462962962963</v>
      </c>
      <c r="AD118" s="92"/>
      <c r="AE118" s="92"/>
      <c r="AF118" s="92"/>
      <c r="AG118" s="100"/>
      <c r="AH118" s="83">
        <f t="shared" si="7"/>
        <v>0.014432870370370372</v>
      </c>
      <c r="AI118" s="68">
        <f t="shared" si="8"/>
        <v>0.015883969907407407</v>
      </c>
      <c r="AJ118" s="101"/>
    </row>
    <row r="119" spans="1:36" s="93" customFormat="1" ht="12.75">
      <c r="A119" s="71"/>
      <c r="B119" s="60"/>
      <c r="C119" s="61" t="s">
        <v>542</v>
      </c>
      <c r="D119" s="90" t="s">
        <v>543</v>
      </c>
      <c r="E119" s="90" t="s">
        <v>544</v>
      </c>
      <c r="F119" s="60" t="s">
        <v>60</v>
      </c>
      <c r="G119" s="61" t="s">
        <v>215</v>
      </c>
      <c r="H119" s="62" t="s">
        <v>545</v>
      </c>
      <c r="I119" s="63"/>
      <c r="J119" s="61" t="s">
        <v>117</v>
      </c>
      <c r="K119" s="70"/>
      <c r="L119" s="64">
        <f t="shared" si="9"/>
        <v>0.11729166666666666</v>
      </c>
      <c r="M119" s="65"/>
      <c r="N119" s="66"/>
      <c r="O119" s="91"/>
      <c r="P119" s="92">
        <v>0.016064814814814813</v>
      </c>
      <c r="Q119" s="92"/>
      <c r="R119" s="92">
        <v>0.015358796296296296</v>
      </c>
      <c r="S119" s="92"/>
      <c r="T119" s="92">
        <v>0.015590277777777778</v>
      </c>
      <c r="U119" s="92"/>
      <c r="V119" s="92">
        <v>0.016377314814814813</v>
      </c>
      <c r="W119" s="92"/>
      <c r="X119" s="92">
        <v>0.018599537037037036</v>
      </c>
      <c r="Y119" s="92"/>
      <c r="Z119" s="92">
        <v>0.01806712962962963</v>
      </c>
      <c r="AA119" s="92"/>
      <c r="AB119" s="92">
        <v>0.017233796296296296</v>
      </c>
      <c r="AC119" s="92"/>
      <c r="AD119" s="92"/>
      <c r="AE119" s="92"/>
      <c r="AF119" s="92"/>
      <c r="AG119" s="100"/>
      <c r="AH119" s="83">
        <f t="shared" si="7"/>
        <v>0.015358796296296296</v>
      </c>
      <c r="AI119" s="68">
        <f t="shared" si="8"/>
        <v>0.01675595238095238</v>
      </c>
      <c r="AJ119" s="101"/>
    </row>
    <row r="120" spans="1:36" ht="12.75">
      <c r="A120" s="14" t="s">
        <v>107</v>
      </c>
      <c r="B120" s="9" t="s">
        <v>546</v>
      </c>
      <c r="C120" s="10" t="s">
        <v>547</v>
      </c>
      <c r="D120" s="94" t="s">
        <v>548</v>
      </c>
      <c r="E120" s="94" t="s">
        <v>549</v>
      </c>
      <c r="F120" s="9" t="s">
        <v>550</v>
      </c>
      <c r="G120" s="10" t="s">
        <v>61</v>
      </c>
      <c r="H120" s="37" t="s">
        <v>551</v>
      </c>
      <c r="I120" s="8" t="s">
        <v>103</v>
      </c>
      <c r="J120" s="10" t="s">
        <v>117</v>
      </c>
      <c r="K120" s="49">
        <f t="shared" si="6"/>
        <v>0.24476851851851852</v>
      </c>
      <c r="L120" s="49">
        <f t="shared" si="9"/>
        <v>0.11255787037037038</v>
      </c>
      <c r="M120" s="55" t="s">
        <v>552</v>
      </c>
      <c r="N120" s="56" t="s">
        <v>553</v>
      </c>
      <c r="O120" s="88">
        <v>0.014027777777777778</v>
      </c>
      <c r="P120" s="89"/>
      <c r="Q120" s="89">
        <v>0.014826388888888889</v>
      </c>
      <c r="R120" s="89"/>
      <c r="S120" s="89">
        <v>0.016354166666666666</v>
      </c>
      <c r="T120" s="89"/>
      <c r="U120" s="89">
        <v>0.01615740740740741</v>
      </c>
      <c r="V120" s="89"/>
      <c r="W120" s="89">
        <v>0.016979166666666667</v>
      </c>
      <c r="X120" s="89"/>
      <c r="Y120" s="89">
        <v>0.017662037037037035</v>
      </c>
      <c r="Z120" s="89"/>
      <c r="AA120" s="89">
        <v>0.016550925925925924</v>
      </c>
      <c r="AB120" s="89"/>
      <c r="AC120" s="89"/>
      <c r="AD120" s="89"/>
      <c r="AE120" s="89"/>
      <c r="AF120" s="89"/>
      <c r="AG120" s="99"/>
      <c r="AH120" s="47">
        <f t="shared" si="7"/>
        <v>0.014027777777777778</v>
      </c>
      <c r="AI120" s="13">
        <f t="shared" si="8"/>
        <v>0.016079695767195767</v>
      </c>
      <c r="AJ120" s="98"/>
    </row>
    <row r="121" spans="1:36" ht="12.75">
      <c r="A121" s="14"/>
      <c r="B121" s="9"/>
      <c r="C121" s="10" t="s">
        <v>554</v>
      </c>
      <c r="D121" s="94" t="s">
        <v>555</v>
      </c>
      <c r="E121" s="94" t="s">
        <v>556</v>
      </c>
      <c r="F121" s="9" t="s">
        <v>550</v>
      </c>
      <c r="G121" s="10" t="s">
        <v>85</v>
      </c>
      <c r="H121" s="37" t="s">
        <v>557</v>
      </c>
      <c r="I121" s="8"/>
      <c r="J121" s="10" t="s">
        <v>127</v>
      </c>
      <c r="K121" s="11"/>
      <c r="L121" s="49">
        <f t="shared" si="9"/>
        <v>0.13221064814814815</v>
      </c>
      <c r="M121" s="55"/>
      <c r="N121" s="56"/>
      <c r="O121" s="88"/>
      <c r="P121" s="89">
        <v>0.015625</v>
      </c>
      <c r="Q121" s="89"/>
      <c r="R121" s="89">
        <v>0.016006944444444445</v>
      </c>
      <c r="S121" s="89"/>
      <c r="T121" s="89">
        <v>0.01613425925925926</v>
      </c>
      <c r="U121" s="89"/>
      <c r="V121" s="89">
        <v>0.016238425925925924</v>
      </c>
      <c r="W121" s="89"/>
      <c r="X121" s="89">
        <v>0.01653935185185185</v>
      </c>
      <c r="Y121" s="89"/>
      <c r="Z121" s="89">
        <v>0.0169212962962963</v>
      </c>
      <c r="AA121" s="89"/>
      <c r="AB121" s="89">
        <v>0.017083333333333336</v>
      </c>
      <c r="AC121" s="89">
        <v>0.017662037037037035</v>
      </c>
      <c r="AD121" s="89"/>
      <c r="AE121" s="89"/>
      <c r="AF121" s="89"/>
      <c r="AG121" s="99"/>
      <c r="AH121" s="47">
        <f t="shared" si="7"/>
        <v>0.015625</v>
      </c>
      <c r="AI121" s="13">
        <f t="shared" si="8"/>
        <v>0.01652633101851852</v>
      </c>
      <c r="AJ121" s="98"/>
    </row>
    <row r="122" spans="1:36" s="93" customFormat="1" ht="12.75">
      <c r="A122" s="71" t="s">
        <v>215</v>
      </c>
      <c r="B122" s="60" t="s">
        <v>558</v>
      </c>
      <c r="C122" s="61" t="s">
        <v>559</v>
      </c>
      <c r="D122" s="90" t="s">
        <v>560</v>
      </c>
      <c r="E122" s="90" t="s">
        <v>561</v>
      </c>
      <c r="F122" s="60" t="s">
        <v>60</v>
      </c>
      <c r="G122" s="61" t="s">
        <v>85</v>
      </c>
      <c r="H122" s="62" t="s">
        <v>562</v>
      </c>
      <c r="I122" s="63" t="s">
        <v>103</v>
      </c>
      <c r="J122" s="61" t="s">
        <v>69</v>
      </c>
      <c r="K122" s="64">
        <f t="shared" si="6"/>
        <v>0.2488078703703704</v>
      </c>
      <c r="L122" s="64">
        <f t="shared" si="9"/>
        <v>0.1524537037037037</v>
      </c>
      <c r="M122" s="65" t="s">
        <v>563</v>
      </c>
      <c r="N122" s="66" t="s">
        <v>564</v>
      </c>
      <c r="O122" s="91">
        <v>0.013356481481481483</v>
      </c>
      <c r="P122" s="92"/>
      <c r="Q122" s="92">
        <v>0.014409722222222221</v>
      </c>
      <c r="R122" s="92"/>
      <c r="S122" s="92">
        <v>0.014340277777777776</v>
      </c>
      <c r="T122" s="92"/>
      <c r="U122" s="92">
        <v>0.014675925925925926</v>
      </c>
      <c r="V122" s="92"/>
      <c r="W122" s="92">
        <v>0.015057870370370369</v>
      </c>
      <c r="X122" s="92"/>
      <c r="Y122" s="92">
        <v>0.015277777777777777</v>
      </c>
      <c r="Z122" s="92"/>
      <c r="AA122" s="92">
        <v>0.015578703703703704</v>
      </c>
      <c r="AB122" s="92">
        <v>0.03184027777777778</v>
      </c>
      <c r="AC122" s="92">
        <v>0.017916666666666668</v>
      </c>
      <c r="AD122" s="92"/>
      <c r="AE122" s="92"/>
      <c r="AF122" s="92"/>
      <c r="AG122" s="100"/>
      <c r="AH122" s="83">
        <f t="shared" si="7"/>
        <v>0.013356481481481483</v>
      </c>
      <c r="AI122" s="68">
        <f t="shared" si="8"/>
        <v>0.016939300411522633</v>
      </c>
      <c r="AJ122" s="101"/>
    </row>
    <row r="123" spans="1:36" s="93" customFormat="1" ht="12.75">
      <c r="A123" s="71"/>
      <c r="B123" s="60"/>
      <c r="C123" s="61" t="s">
        <v>565</v>
      </c>
      <c r="D123" s="60" t="s">
        <v>566</v>
      </c>
      <c r="E123" s="60" t="s">
        <v>567</v>
      </c>
      <c r="F123" s="60" t="s">
        <v>60</v>
      </c>
      <c r="G123" s="61" t="s">
        <v>61</v>
      </c>
      <c r="H123" s="62" t="s">
        <v>568</v>
      </c>
      <c r="I123" s="63"/>
      <c r="J123" s="61" t="s">
        <v>102</v>
      </c>
      <c r="K123" s="70"/>
      <c r="L123" s="64">
        <f t="shared" si="9"/>
        <v>0.09635416666666667</v>
      </c>
      <c r="M123" s="65"/>
      <c r="N123" s="66"/>
      <c r="O123" s="91"/>
      <c r="P123" s="92">
        <v>0.015347222222222222</v>
      </c>
      <c r="Q123" s="92"/>
      <c r="R123" s="92">
        <v>0.016296296296296295</v>
      </c>
      <c r="S123" s="92"/>
      <c r="T123" s="92">
        <v>0.015902777777777776</v>
      </c>
      <c r="U123" s="92"/>
      <c r="V123" s="92">
        <v>0.016122685185185184</v>
      </c>
      <c r="W123" s="92"/>
      <c r="X123" s="92">
        <v>0.016481481481481482</v>
      </c>
      <c r="Y123" s="92"/>
      <c r="Z123" s="92">
        <v>0.016203703703703703</v>
      </c>
      <c r="AA123" s="92"/>
      <c r="AB123" s="92"/>
      <c r="AC123" s="92"/>
      <c r="AD123" s="92"/>
      <c r="AE123" s="92"/>
      <c r="AF123" s="92"/>
      <c r="AG123" s="100"/>
      <c r="AH123" s="83">
        <f t="shared" si="7"/>
        <v>0.015347222222222222</v>
      </c>
      <c r="AI123" s="68">
        <f t="shared" si="8"/>
        <v>0.01605902777777778</v>
      </c>
      <c r="AJ123" s="101"/>
    </row>
    <row r="124" spans="1:36" ht="12.75">
      <c r="A124" s="14" t="s">
        <v>161</v>
      </c>
      <c r="B124" s="9" t="s">
        <v>569</v>
      </c>
      <c r="C124" s="10" t="s">
        <v>570</v>
      </c>
      <c r="D124" s="94" t="s">
        <v>571</v>
      </c>
      <c r="E124" s="94" t="s">
        <v>572</v>
      </c>
      <c r="F124" s="9" t="s">
        <v>60</v>
      </c>
      <c r="G124" s="10" t="s">
        <v>573</v>
      </c>
      <c r="H124" s="37" t="s">
        <v>574</v>
      </c>
      <c r="I124" s="8" t="s">
        <v>139</v>
      </c>
      <c r="J124" s="10" t="s">
        <v>117</v>
      </c>
      <c r="K124" s="49">
        <f t="shared" si="6"/>
        <v>0.24318287037037037</v>
      </c>
      <c r="L124" s="49">
        <f t="shared" si="9"/>
        <v>0.11006944444444444</v>
      </c>
      <c r="M124" s="55" t="s">
        <v>86</v>
      </c>
      <c r="N124" s="56" t="s">
        <v>86</v>
      </c>
      <c r="O124" s="88"/>
      <c r="P124" s="89">
        <v>0.01539351851851852</v>
      </c>
      <c r="Q124" s="89"/>
      <c r="R124" s="89">
        <v>0.015104166666666667</v>
      </c>
      <c r="S124" s="89"/>
      <c r="T124" s="89">
        <v>0.01528935185185185</v>
      </c>
      <c r="U124" s="89"/>
      <c r="V124" s="89">
        <v>0.01599537037037037</v>
      </c>
      <c r="W124" s="89"/>
      <c r="X124" s="89">
        <v>0.015914351851851853</v>
      </c>
      <c r="Y124" s="89"/>
      <c r="Z124" s="89">
        <v>0.015868055555555555</v>
      </c>
      <c r="AA124" s="89">
        <v>0.01650462962962963</v>
      </c>
      <c r="AB124" s="89"/>
      <c r="AC124" s="89"/>
      <c r="AD124" s="89"/>
      <c r="AE124" s="89"/>
      <c r="AF124" s="89"/>
      <c r="AG124" s="99"/>
      <c r="AH124" s="47">
        <f t="shared" si="7"/>
        <v>0.015104166666666667</v>
      </c>
      <c r="AI124" s="13">
        <f t="shared" si="8"/>
        <v>0.01572420634920635</v>
      </c>
      <c r="AJ124" s="98"/>
    </row>
    <row r="125" spans="1:36" ht="12.75">
      <c r="A125" s="14"/>
      <c r="B125" s="9"/>
      <c r="C125" s="10" t="s">
        <v>575</v>
      </c>
      <c r="D125" s="94" t="s">
        <v>576</v>
      </c>
      <c r="E125" s="94" t="s">
        <v>577</v>
      </c>
      <c r="F125" s="9" t="s">
        <v>60</v>
      </c>
      <c r="G125" s="10"/>
      <c r="H125" s="37" t="s">
        <v>578</v>
      </c>
      <c r="I125" s="8"/>
      <c r="J125" s="10" t="s">
        <v>117</v>
      </c>
      <c r="K125" s="11"/>
      <c r="L125" s="49">
        <f t="shared" si="9"/>
        <v>0.13311342592592593</v>
      </c>
      <c r="M125" s="55"/>
      <c r="N125" s="56"/>
      <c r="O125" s="88">
        <v>0.029629629629629627</v>
      </c>
      <c r="P125" s="89"/>
      <c r="Q125" s="89">
        <v>0.01633101851851852</v>
      </c>
      <c r="R125" s="89"/>
      <c r="S125" s="89">
        <v>0.016886574074074075</v>
      </c>
      <c r="T125" s="89"/>
      <c r="U125" s="89">
        <v>0.017766203703703704</v>
      </c>
      <c r="V125" s="89"/>
      <c r="W125" s="89">
        <v>0.017824074074074076</v>
      </c>
      <c r="X125" s="89"/>
      <c r="Y125" s="89">
        <v>0.01767361111111111</v>
      </c>
      <c r="Z125" s="89"/>
      <c r="AA125" s="89"/>
      <c r="AB125" s="89">
        <v>0.017002314814814814</v>
      </c>
      <c r="AC125" s="89"/>
      <c r="AD125" s="89"/>
      <c r="AE125" s="89"/>
      <c r="AF125" s="89"/>
      <c r="AG125" s="99"/>
      <c r="AH125" s="47">
        <f t="shared" si="7"/>
        <v>0.01633101851851852</v>
      </c>
      <c r="AI125" s="13">
        <f t="shared" si="8"/>
        <v>0.019016203703703705</v>
      </c>
      <c r="AJ125" s="98"/>
    </row>
    <row r="126" spans="1:36" s="93" customFormat="1" ht="12.75">
      <c r="A126" s="71" t="s">
        <v>579</v>
      </c>
      <c r="B126" s="60" t="s">
        <v>580</v>
      </c>
      <c r="C126" s="61" t="s">
        <v>581</v>
      </c>
      <c r="D126" s="90" t="s">
        <v>582</v>
      </c>
      <c r="E126" s="90" t="s">
        <v>583</v>
      </c>
      <c r="F126" s="60" t="s">
        <v>584</v>
      </c>
      <c r="G126" s="61" t="s">
        <v>573</v>
      </c>
      <c r="H126" s="62" t="s">
        <v>585</v>
      </c>
      <c r="I126" s="63" t="s">
        <v>139</v>
      </c>
      <c r="J126" s="61" t="s">
        <v>117</v>
      </c>
      <c r="K126" s="64">
        <f t="shared" si="6"/>
        <v>0.24810185185185182</v>
      </c>
      <c r="L126" s="64">
        <f t="shared" si="9"/>
        <v>0.12620370370370368</v>
      </c>
      <c r="M126" s="65" t="s">
        <v>586</v>
      </c>
      <c r="N126" s="66" t="s">
        <v>586</v>
      </c>
      <c r="O126" s="91"/>
      <c r="P126" s="92">
        <v>0.017037037037037038</v>
      </c>
      <c r="Q126" s="92"/>
      <c r="R126" s="92">
        <v>0.017974537037037035</v>
      </c>
      <c r="S126" s="92"/>
      <c r="T126" s="92">
        <v>0.01767361111111111</v>
      </c>
      <c r="U126" s="92"/>
      <c r="V126" s="92">
        <v>0.018206018518518517</v>
      </c>
      <c r="W126" s="92"/>
      <c r="X126" s="92">
        <v>0.017534722222222222</v>
      </c>
      <c r="Y126" s="92"/>
      <c r="Z126" s="92">
        <v>0.01857638888888889</v>
      </c>
      <c r="AA126" s="92"/>
      <c r="AB126" s="92">
        <v>0.01920138888888889</v>
      </c>
      <c r="AC126" s="92"/>
      <c r="AD126" s="92"/>
      <c r="AE126" s="92"/>
      <c r="AF126" s="92"/>
      <c r="AG126" s="100"/>
      <c r="AH126" s="83">
        <f t="shared" si="7"/>
        <v>0.017037037037037038</v>
      </c>
      <c r="AI126" s="68">
        <f t="shared" si="8"/>
        <v>0.018029100529100527</v>
      </c>
      <c r="AJ126" s="101"/>
    </row>
    <row r="127" spans="1:36" s="93" customFormat="1" ht="12.75">
      <c r="A127" s="71"/>
      <c r="B127" s="60"/>
      <c r="C127" s="61" t="s">
        <v>587</v>
      </c>
      <c r="D127" s="90" t="s">
        <v>588</v>
      </c>
      <c r="E127" s="90" t="s">
        <v>589</v>
      </c>
      <c r="F127" s="60" t="s">
        <v>60</v>
      </c>
      <c r="G127" s="61" t="s">
        <v>590</v>
      </c>
      <c r="H127" s="62" t="s">
        <v>591</v>
      </c>
      <c r="I127" s="63"/>
      <c r="J127" s="61" t="s">
        <v>117</v>
      </c>
      <c r="K127" s="70"/>
      <c r="L127" s="64">
        <f t="shared" si="9"/>
        <v>0.12189814814814814</v>
      </c>
      <c r="M127" s="65"/>
      <c r="N127" s="66"/>
      <c r="O127" s="91">
        <v>0.015381944444444443</v>
      </c>
      <c r="P127" s="92"/>
      <c r="Q127" s="92">
        <v>0.01636574074074074</v>
      </c>
      <c r="R127" s="92"/>
      <c r="S127" s="92">
        <v>0.01707175925925926</v>
      </c>
      <c r="T127" s="92"/>
      <c r="U127" s="92">
        <v>0.0178125</v>
      </c>
      <c r="V127" s="92"/>
      <c r="W127" s="92">
        <v>0.01800925925925926</v>
      </c>
      <c r="X127" s="92"/>
      <c r="Y127" s="92">
        <v>0.018599537037037036</v>
      </c>
      <c r="Z127" s="92"/>
      <c r="AA127" s="92">
        <v>0.018657407407407407</v>
      </c>
      <c r="AB127" s="92"/>
      <c r="AC127" s="92"/>
      <c r="AD127" s="92"/>
      <c r="AE127" s="92"/>
      <c r="AF127" s="92"/>
      <c r="AG127" s="100"/>
      <c r="AH127" s="83">
        <f t="shared" si="7"/>
        <v>0.015381944444444443</v>
      </c>
      <c r="AI127" s="68">
        <f t="shared" si="8"/>
        <v>0.017414021164021163</v>
      </c>
      <c r="AJ127" s="101"/>
    </row>
    <row r="128" spans="1:36" ht="12.75">
      <c r="A128" s="14" t="s">
        <v>52</v>
      </c>
      <c r="B128" s="9" t="s">
        <v>592</v>
      </c>
      <c r="C128" s="10" t="s">
        <v>593</v>
      </c>
      <c r="D128" s="94" t="s">
        <v>594</v>
      </c>
      <c r="E128" s="94" t="s">
        <v>595</v>
      </c>
      <c r="F128" s="9" t="s">
        <v>60</v>
      </c>
      <c r="G128" s="10" t="s">
        <v>161</v>
      </c>
      <c r="H128" s="37" t="s">
        <v>596</v>
      </c>
      <c r="I128" s="8" t="s">
        <v>139</v>
      </c>
      <c r="J128" s="10" t="s">
        <v>117</v>
      </c>
      <c r="K128" s="49">
        <f>L128+L129</f>
        <v>0.24833333333333335</v>
      </c>
      <c r="L128" s="49">
        <f t="shared" si="9"/>
        <v>0.1286226851851852</v>
      </c>
      <c r="M128" s="55" t="s">
        <v>597</v>
      </c>
      <c r="N128" s="56" t="s">
        <v>598</v>
      </c>
      <c r="O128" s="88">
        <v>0.015590277777777778</v>
      </c>
      <c r="P128" s="89"/>
      <c r="Q128" s="89">
        <v>0.015740740740740743</v>
      </c>
      <c r="R128" s="89"/>
      <c r="S128" s="89">
        <v>0.01653935185185185</v>
      </c>
      <c r="T128" s="89"/>
      <c r="U128" s="89">
        <v>0.0171875</v>
      </c>
      <c r="V128" s="89">
        <v>0.02631944444444444</v>
      </c>
      <c r="W128" s="89"/>
      <c r="X128" s="89"/>
      <c r="Y128" s="89">
        <v>0.01855324074074074</v>
      </c>
      <c r="Z128" s="89"/>
      <c r="AA128" s="89">
        <v>0.01869212962962963</v>
      </c>
      <c r="AB128" s="89"/>
      <c r="AC128" s="89"/>
      <c r="AD128" s="89"/>
      <c r="AE128" s="89"/>
      <c r="AF128" s="89"/>
      <c r="AG128" s="99"/>
      <c r="AH128" s="47">
        <f t="shared" si="7"/>
        <v>0.015590277777777778</v>
      </c>
      <c r="AI128" s="13">
        <f t="shared" si="8"/>
        <v>0.01837466931216931</v>
      </c>
      <c r="AJ128" s="98"/>
    </row>
    <row r="129" spans="1:36" ht="12.75">
      <c r="A129" s="14"/>
      <c r="B129" s="9"/>
      <c r="C129" s="10" t="s">
        <v>599</v>
      </c>
      <c r="D129" s="94" t="s">
        <v>600</v>
      </c>
      <c r="E129" s="94" t="s">
        <v>601</v>
      </c>
      <c r="F129" s="9" t="s">
        <v>60</v>
      </c>
      <c r="G129" s="10" t="s">
        <v>107</v>
      </c>
      <c r="H129" s="37" t="s">
        <v>602</v>
      </c>
      <c r="I129" s="8"/>
      <c r="J129" s="10" t="s">
        <v>117</v>
      </c>
      <c r="K129" s="11"/>
      <c r="L129" s="49">
        <f t="shared" si="9"/>
        <v>0.11971064814814816</v>
      </c>
      <c r="M129" s="55"/>
      <c r="N129" s="56"/>
      <c r="O129" s="88"/>
      <c r="P129" s="89">
        <v>0.014965277777777779</v>
      </c>
      <c r="Q129" s="89"/>
      <c r="R129" s="89">
        <v>0.01525462962962963</v>
      </c>
      <c r="S129" s="89"/>
      <c r="T129" s="89">
        <v>0.01564814814814815</v>
      </c>
      <c r="U129" s="89"/>
      <c r="V129" s="89"/>
      <c r="W129" s="89">
        <v>0.017152777777777777</v>
      </c>
      <c r="X129" s="89">
        <v>0.01996527777777778</v>
      </c>
      <c r="Y129" s="89"/>
      <c r="Z129" s="89">
        <v>0.018622685185185183</v>
      </c>
      <c r="AA129" s="89"/>
      <c r="AB129" s="89">
        <v>0.01810185185185185</v>
      </c>
      <c r="AC129" s="89"/>
      <c r="AD129" s="89"/>
      <c r="AE129" s="89"/>
      <c r="AF129" s="89"/>
      <c r="AG129" s="99"/>
      <c r="AH129" s="47">
        <f>MIN(O129:AG129)</f>
        <v>0.014965277777777779</v>
      </c>
      <c r="AI129" s="13">
        <f>SUM(O129:AG129)/J129</f>
        <v>0.017101521164021166</v>
      </c>
      <c r="AJ129" s="98"/>
    </row>
    <row r="130" spans="1:36" s="93" customFormat="1" ht="12.75">
      <c r="A130" s="71" t="s">
        <v>87</v>
      </c>
      <c r="B130" s="60" t="s">
        <v>603</v>
      </c>
      <c r="C130" s="61" t="s">
        <v>604</v>
      </c>
      <c r="D130" s="90" t="s">
        <v>605</v>
      </c>
      <c r="E130" s="90" t="s">
        <v>606</v>
      </c>
      <c r="F130" s="60" t="s">
        <v>60</v>
      </c>
      <c r="G130" s="61" t="s">
        <v>44</v>
      </c>
      <c r="H130" s="62" t="s">
        <v>607</v>
      </c>
      <c r="I130" s="63" t="s">
        <v>139</v>
      </c>
      <c r="J130" s="61" t="s">
        <v>117</v>
      </c>
      <c r="K130" s="64">
        <f>L130+L131</f>
        <v>0.25167824074074074</v>
      </c>
      <c r="L130" s="64">
        <f>SUM(O130:AG130)</f>
        <v>0.14640046296296297</v>
      </c>
      <c r="M130" s="65" t="s">
        <v>609</v>
      </c>
      <c r="N130" s="66" t="s">
        <v>610</v>
      </c>
      <c r="O130" s="91">
        <v>0.01800925925925926</v>
      </c>
      <c r="P130" s="92"/>
      <c r="Q130" s="92">
        <v>0.01931712962962963</v>
      </c>
      <c r="R130" s="92"/>
      <c r="S130" s="92">
        <v>0.02021990740740741</v>
      </c>
      <c r="T130" s="92"/>
      <c r="U130" s="92">
        <v>0.021180555555555553</v>
      </c>
      <c r="V130" s="92"/>
      <c r="W130" s="92">
        <v>0.022164351851851852</v>
      </c>
      <c r="X130" s="92"/>
      <c r="Y130" s="92"/>
      <c r="Z130" s="92">
        <v>0.021747685185185186</v>
      </c>
      <c r="AA130" s="92"/>
      <c r="AB130" s="92">
        <v>0.023761574074074074</v>
      </c>
      <c r="AC130" s="92"/>
      <c r="AD130" s="92"/>
      <c r="AE130" s="92"/>
      <c r="AF130" s="92"/>
      <c r="AG130" s="100"/>
      <c r="AH130" s="83">
        <f>MIN(O130:AG130)</f>
        <v>0.01800925925925926</v>
      </c>
      <c r="AI130" s="68">
        <f>SUM(O130:AG130)/J130</f>
        <v>0.020914351851851854</v>
      </c>
      <c r="AJ130" s="101"/>
    </row>
    <row r="131" spans="1:36" s="93" customFormat="1" ht="12.75">
      <c r="A131" s="71"/>
      <c r="B131" s="60"/>
      <c r="C131" s="61" t="s">
        <v>611</v>
      </c>
      <c r="D131" s="90" t="s">
        <v>612</v>
      </c>
      <c r="E131" s="90" t="s">
        <v>613</v>
      </c>
      <c r="F131" s="60" t="s">
        <v>82</v>
      </c>
      <c r="G131" s="61" t="s">
        <v>77</v>
      </c>
      <c r="H131" s="62" t="s">
        <v>614</v>
      </c>
      <c r="I131" s="63"/>
      <c r="J131" s="61" t="s">
        <v>117</v>
      </c>
      <c r="K131" s="70"/>
      <c r="L131" s="64">
        <f>SUM(O131:AG131)</f>
        <v>0.10527777777777779</v>
      </c>
      <c r="M131" s="65"/>
      <c r="N131" s="66"/>
      <c r="O131" s="91"/>
      <c r="P131" s="92">
        <v>0.014965277777777779</v>
      </c>
      <c r="Q131" s="92"/>
      <c r="R131" s="92">
        <v>0.014432870370370372</v>
      </c>
      <c r="S131" s="92"/>
      <c r="T131" s="92">
        <v>0.014456018518518519</v>
      </c>
      <c r="U131" s="92"/>
      <c r="V131" s="92">
        <v>0.01462962962962963</v>
      </c>
      <c r="W131" s="92"/>
      <c r="X131" s="92">
        <v>0.014884259259259259</v>
      </c>
      <c r="Y131" s="92">
        <v>0.015231481481481483</v>
      </c>
      <c r="Z131" s="92"/>
      <c r="AA131" s="92">
        <v>0.01667824074074074</v>
      </c>
      <c r="AB131" s="92"/>
      <c r="AC131" s="92"/>
      <c r="AD131" s="92"/>
      <c r="AE131" s="92"/>
      <c r="AF131" s="92"/>
      <c r="AG131" s="100"/>
      <c r="AH131" s="83">
        <f>MIN(O131:AG131)</f>
        <v>0.014432870370370372</v>
      </c>
      <c r="AI131" s="68">
        <f>SUM(O131:AG131)/J131</f>
        <v>0.015039682539682542</v>
      </c>
      <c r="AJ131" s="101"/>
    </row>
    <row r="132" spans="1:36" ht="12.75">
      <c r="A132" s="14" t="s">
        <v>170</v>
      </c>
      <c r="B132" s="9" t="s">
        <v>615</v>
      </c>
      <c r="C132" s="10" t="s">
        <v>616</v>
      </c>
      <c r="D132" s="9" t="s">
        <v>617</v>
      </c>
      <c r="E132" s="9" t="s">
        <v>618</v>
      </c>
      <c r="F132" s="9" t="s">
        <v>60</v>
      </c>
      <c r="G132" s="10" t="s">
        <v>619</v>
      </c>
      <c r="H132" s="37" t="s">
        <v>620</v>
      </c>
      <c r="I132" s="8" t="s">
        <v>98</v>
      </c>
      <c r="J132" s="10" t="s">
        <v>91</v>
      </c>
      <c r="K132" s="49">
        <f>L132+L133</f>
        <v>0.25902777777777775</v>
      </c>
      <c r="L132" s="49">
        <f>SUM(O132:AG132)</f>
        <v>0.10383101851851853</v>
      </c>
      <c r="M132" s="55" t="s">
        <v>86</v>
      </c>
      <c r="N132" s="56" t="s">
        <v>86</v>
      </c>
      <c r="O132" s="88"/>
      <c r="P132" s="89">
        <v>0.01835648148148148</v>
      </c>
      <c r="Q132" s="89"/>
      <c r="R132" s="89">
        <v>0.019363425925925926</v>
      </c>
      <c r="S132" s="89"/>
      <c r="T132" s="89">
        <v>0.020925925925925928</v>
      </c>
      <c r="U132" s="89"/>
      <c r="V132" s="89">
        <v>0.021168981481481483</v>
      </c>
      <c r="W132" s="89"/>
      <c r="X132" s="89">
        <v>0.024016203703703706</v>
      </c>
      <c r="Y132" s="89"/>
      <c r="Z132" s="89"/>
      <c r="AA132" s="89"/>
      <c r="AB132" s="89"/>
      <c r="AC132" s="89"/>
      <c r="AD132" s="89"/>
      <c r="AE132" s="89"/>
      <c r="AF132" s="89"/>
      <c r="AG132" s="99"/>
      <c r="AH132" s="47">
        <f>MIN(O132:AG132)</f>
        <v>0.01835648148148148</v>
      </c>
      <c r="AI132" s="13">
        <f>SUM(O132:AG132)/J132</f>
        <v>0.020766203703703707</v>
      </c>
      <c r="AJ132" s="98"/>
    </row>
    <row r="133" spans="1:36" ht="13.5" thickBot="1">
      <c r="A133" s="15"/>
      <c r="B133" s="16"/>
      <c r="C133" s="17" t="s">
        <v>621</v>
      </c>
      <c r="D133" s="16" t="s">
        <v>622</v>
      </c>
      <c r="E133" s="16"/>
      <c r="F133" s="16" t="s">
        <v>60</v>
      </c>
      <c r="G133" s="17" t="s">
        <v>40</v>
      </c>
      <c r="H133" s="38" t="s">
        <v>412</v>
      </c>
      <c r="I133" s="46"/>
      <c r="J133" s="17" t="s">
        <v>117</v>
      </c>
      <c r="K133" s="18"/>
      <c r="L133" s="50">
        <f>SUM(O133:AG133)</f>
        <v>0.15519675925925924</v>
      </c>
      <c r="M133" s="57"/>
      <c r="N133" s="58"/>
      <c r="O133" s="102">
        <v>0.018032407407407407</v>
      </c>
      <c r="P133" s="103"/>
      <c r="Q133" s="103">
        <v>0.019837962962962963</v>
      </c>
      <c r="R133" s="103"/>
      <c r="S133" s="103">
        <v>0.02349537037037037</v>
      </c>
      <c r="T133" s="103"/>
      <c r="U133" s="103">
        <v>0.028506944444444442</v>
      </c>
      <c r="V133" s="103"/>
      <c r="W133" s="103">
        <v>0.0218287037037037</v>
      </c>
      <c r="X133" s="103"/>
      <c r="Y133" s="103">
        <v>0.021504629629629627</v>
      </c>
      <c r="Z133" s="103">
        <v>0.02199074074074074</v>
      </c>
      <c r="AA133" s="103"/>
      <c r="AB133" s="103"/>
      <c r="AC133" s="103"/>
      <c r="AD133" s="103"/>
      <c r="AE133" s="103"/>
      <c r="AF133" s="103"/>
      <c r="AG133" s="104"/>
      <c r="AH133" s="48">
        <f>MIN(O133:AG133)</f>
        <v>0.018032407407407407</v>
      </c>
      <c r="AI133" s="19">
        <f>SUM(O133:AG133)/J133</f>
        <v>0.022170965608465605</v>
      </c>
      <c r="AJ133" s="98"/>
    </row>
    <row r="134" ht="12.75">
      <c r="A134" s="52" t="s">
        <v>623</v>
      </c>
    </row>
    <row r="137" ht="15.75" thickBot="1">
      <c r="A137" s="108" t="s">
        <v>624</v>
      </c>
    </row>
    <row r="138" spans="1:33" ht="12.75">
      <c r="A138" s="5" t="s">
        <v>0</v>
      </c>
      <c r="B138" s="6" t="s">
        <v>1</v>
      </c>
      <c r="C138" s="6" t="s">
        <v>2</v>
      </c>
      <c r="D138" s="6" t="s">
        <v>3</v>
      </c>
      <c r="E138" s="6" t="s">
        <v>4</v>
      </c>
      <c r="F138" s="6" t="s">
        <v>5</v>
      </c>
      <c r="G138" s="6" t="s">
        <v>6</v>
      </c>
      <c r="H138" s="34" t="s">
        <v>7</v>
      </c>
      <c r="I138" s="41" t="s">
        <v>8</v>
      </c>
      <c r="J138" s="22" t="s">
        <v>8</v>
      </c>
      <c r="K138" s="22" t="s">
        <v>11</v>
      </c>
      <c r="L138" s="22" t="s">
        <v>11</v>
      </c>
      <c r="M138" s="23" t="s">
        <v>13</v>
      </c>
      <c r="N138" s="42" t="s">
        <v>13</v>
      </c>
      <c r="O138" s="39" t="s">
        <v>16</v>
      </c>
      <c r="P138" s="6" t="s">
        <v>17</v>
      </c>
      <c r="Q138" s="6" t="s">
        <v>18</v>
      </c>
      <c r="R138" s="6" t="s">
        <v>19</v>
      </c>
      <c r="S138" s="6" t="s">
        <v>20</v>
      </c>
      <c r="T138" s="6" t="s">
        <v>21</v>
      </c>
      <c r="U138" s="6" t="s">
        <v>22</v>
      </c>
      <c r="V138" s="6" t="s">
        <v>23</v>
      </c>
      <c r="W138" s="6" t="s">
        <v>24</v>
      </c>
      <c r="X138" s="6" t="s">
        <v>25</v>
      </c>
      <c r="Y138" s="6" t="s">
        <v>26</v>
      </c>
      <c r="Z138" s="6" t="s">
        <v>27</v>
      </c>
      <c r="AA138" s="6" t="s">
        <v>28</v>
      </c>
      <c r="AB138" s="6" t="s">
        <v>29</v>
      </c>
      <c r="AC138" s="6" t="s">
        <v>30</v>
      </c>
      <c r="AD138" s="6" t="s">
        <v>31</v>
      </c>
      <c r="AE138" s="34" t="s">
        <v>32</v>
      </c>
      <c r="AF138" s="5" t="s">
        <v>36</v>
      </c>
      <c r="AG138" s="7" t="s">
        <v>37</v>
      </c>
    </row>
    <row r="139" spans="1:33" ht="13.5" thickBot="1">
      <c r="A139" s="29"/>
      <c r="B139" s="30"/>
      <c r="C139" s="30"/>
      <c r="D139" s="30"/>
      <c r="E139" s="30"/>
      <c r="F139" s="30"/>
      <c r="G139" s="30"/>
      <c r="H139" s="35"/>
      <c r="I139" s="43" t="s">
        <v>9</v>
      </c>
      <c r="J139" s="31" t="s">
        <v>10</v>
      </c>
      <c r="K139" s="31" t="s">
        <v>12</v>
      </c>
      <c r="L139" s="31" t="s">
        <v>10</v>
      </c>
      <c r="M139" s="32" t="s">
        <v>14</v>
      </c>
      <c r="N139" s="44" t="s">
        <v>15</v>
      </c>
      <c r="O139" s="4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5"/>
      <c r="AF139" s="29"/>
      <c r="AG139" s="33"/>
    </row>
    <row r="140" spans="1:33" ht="12.75">
      <c r="A140" s="24" t="s">
        <v>38</v>
      </c>
      <c r="B140" s="25" t="s">
        <v>625</v>
      </c>
      <c r="C140" s="26" t="s">
        <v>626</v>
      </c>
      <c r="D140" s="25" t="s">
        <v>627</v>
      </c>
      <c r="E140" s="25" t="s">
        <v>628</v>
      </c>
      <c r="F140" s="25" t="s">
        <v>43</v>
      </c>
      <c r="G140" s="26" t="s">
        <v>85</v>
      </c>
      <c r="H140" s="36" t="s">
        <v>629</v>
      </c>
      <c r="I140" s="45" t="s">
        <v>40</v>
      </c>
      <c r="J140" s="26" t="s">
        <v>93</v>
      </c>
      <c r="K140" s="27" t="s">
        <v>630</v>
      </c>
      <c r="L140" s="27" t="s">
        <v>631</v>
      </c>
      <c r="M140" s="53"/>
      <c r="N140" s="54"/>
      <c r="O140" s="86">
        <v>0.012361111111111113</v>
      </c>
      <c r="P140" s="87">
        <v>0.01306712962962963</v>
      </c>
      <c r="Q140" s="87"/>
      <c r="R140" s="87">
        <v>0.012407407407407409</v>
      </c>
      <c r="S140" s="87">
        <v>0.013206018518518518</v>
      </c>
      <c r="T140" s="87"/>
      <c r="U140" s="87">
        <v>0.013668981481481482</v>
      </c>
      <c r="V140" s="87">
        <v>0.014490740740740742</v>
      </c>
      <c r="W140" s="87"/>
      <c r="X140" s="87">
        <v>0.014351851851851852</v>
      </c>
      <c r="Y140" s="87">
        <v>0.013969907407407408</v>
      </c>
      <c r="Z140" s="87"/>
      <c r="AA140" s="87">
        <v>0.013506944444444445</v>
      </c>
      <c r="AB140" s="87">
        <v>0.014050925925925927</v>
      </c>
      <c r="AC140" s="87"/>
      <c r="AD140" s="87">
        <v>0.013425925925925924</v>
      </c>
      <c r="AE140" s="97"/>
      <c r="AF140" s="2">
        <f>MIN(O140:AE140)</f>
        <v>0.012361111111111113</v>
      </c>
      <c r="AG140" s="3">
        <f>SUM(O140:AE140)/J140</f>
        <v>0.013500631313131313</v>
      </c>
    </row>
    <row r="141" spans="1:33" ht="12.75">
      <c r="A141" s="21"/>
      <c r="B141" s="9"/>
      <c r="C141" s="10" t="s">
        <v>632</v>
      </c>
      <c r="D141" s="9" t="s">
        <v>633</v>
      </c>
      <c r="E141" s="9" t="s">
        <v>634</v>
      </c>
      <c r="F141" s="9" t="s">
        <v>43</v>
      </c>
      <c r="G141" s="10" t="s">
        <v>52</v>
      </c>
      <c r="H141" s="37" t="s">
        <v>629</v>
      </c>
      <c r="I141" s="8"/>
      <c r="J141" s="10" t="s">
        <v>102</v>
      </c>
      <c r="K141" s="11"/>
      <c r="L141" s="11" t="s">
        <v>635</v>
      </c>
      <c r="M141" s="55"/>
      <c r="N141" s="56"/>
      <c r="O141" s="88"/>
      <c r="P141" s="89"/>
      <c r="Q141" s="89">
        <v>0.014918981481481483</v>
      </c>
      <c r="R141" s="89"/>
      <c r="S141" s="89"/>
      <c r="T141" s="89">
        <v>0.014907407407407406</v>
      </c>
      <c r="U141" s="89"/>
      <c r="V141" s="89"/>
      <c r="W141" s="89">
        <v>0.01521990740740741</v>
      </c>
      <c r="X141" s="89"/>
      <c r="Y141" s="89"/>
      <c r="Z141" s="89">
        <v>0.015381944444444443</v>
      </c>
      <c r="AA141" s="89"/>
      <c r="AB141" s="89"/>
      <c r="AC141" s="89">
        <v>0.015694444444444445</v>
      </c>
      <c r="AD141" s="89"/>
      <c r="AE141" s="99">
        <v>0.016238425925925924</v>
      </c>
      <c r="AF141" s="47">
        <f>MIN(O141:AE141)</f>
        <v>0.014907407407407406</v>
      </c>
      <c r="AG141" s="13">
        <f>SUM(O141:AE141)/J141</f>
        <v>0.015393518518518516</v>
      </c>
    </row>
    <row r="142" spans="1:33" s="93" customFormat="1" ht="12.75">
      <c r="A142" s="59" t="s">
        <v>55</v>
      </c>
      <c r="B142" s="60" t="s">
        <v>636</v>
      </c>
      <c r="C142" s="61" t="s">
        <v>637</v>
      </c>
      <c r="D142" s="90" t="s">
        <v>638</v>
      </c>
      <c r="E142" s="90" t="s">
        <v>639</v>
      </c>
      <c r="F142" s="60" t="s">
        <v>60</v>
      </c>
      <c r="G142" s="61" t="s">
        <v>77</v>
      </c>
      <c r="H142" s="62" t="s">
        <v>640</v>
      </c>
      <c r="I142" s="63" t="s">
        <v>111</v>
      </c>
      <c r="J142" s="61" t="s">
        <v>47</v>
      </c>
      <c r="K142" s="70" t="s">
        <v>641</v>
      </c>
      <c r="L142" s="70" t="s">
        <v>642</v>
      </c>
      <c r="M142" s="65" t="s">
        <v>86</v>
      </c>
      <c r="N142" s="66" t="s">
        <v>86</v>
      </c>
      <c r="O142" s="91"/>
      <c r="P142" s="92">
        <v>0.01392361111111111</v>
      </c>
      <c r="Q142" s="92">
        <v>0.014143518518518519</v>
      </c>
      <c r="R142" s="92"/>
      <c r="S142" s="92">
        <v>0.014247685185185184</v>
      </c>
      <c r="T142" s="92">
        <v>0.014155092592592592</v>
      </c>
      <c r="U142" s="92"/>
      <c r="V142" s="92">
        <v>0.014479166666666668</v>
      </c>
      <c r="W142" s="92">
        <v>0.014872685185185185</v>
      </c>
      <c r="X142" s="92"/>
      <c r="Y142" s="92">
        <v>0.015162037037037036</v>
      </c>
      <c r="Z142" s="92">
        <v>0.015613425925925926</v>
      </c>
      <c r="AA142" s="92"/>
      <c r="AB142" s="92">
        <v>0.01542824074074074</v>
      </c>
      <c r="AC142" s="92">
        <v>0.01521990740740741</v>
      </c>
      <c r="AD142" s="92"/>
      <c r="AE142" s="100"/>
      <c r="AF142" s="83">
        <f aca="true" t="shared" si="10" ref="AF142:AF169">MIN(O142:AE142)</f>
        <v>0.01392361111111111</v>
      </c>
      <c r="AG142" s="68">
        <f aca="true" t="shared" si="11" ref="AG142:AG169">SUM(O142:AE142)/J142</f>
        <v>0.01472453703703704</v>
      </c>
    </row>
    <row r="143" spans="1:33" s="93" customFormat="1" ht="12.75">
      <c r="A143" s="69"/>
      <c r="B143" s="60"/>
      <c r="C143" s="61" t="s">
        <v>643</v>
      </c>
      <c r="D143" s="90" t="s">
        <v>644</v>
      </c>
      <c r="E143" s="90" t="s">
        <v>645</v>
      </c>
      <c r="F143" s="60" t="s">
        <v>60</v>
      </c>
      <c r="G143" s="61" t="s">
        <v>146</v>
      </c>
      <c r="H143" s="62" t="s">
        <v>646</v>
      </c>
      <c r="I143" s="63"/>
      <c r="J143" s="61" t="s">
        <v>102</v>
      </c>
      <c r="K143" s="70"/>
      <c r="L143" s="70" t="s">
        <v>647</v>
      </c>
      <c r="M143" s="65"/>
      <c r="N143" s="66"/>
      <c r="O143" s="91">
        <v>0.014872685185185185</v>
      </c>
      <c r="P143" s="92"/>
      <c r="Q143" s="92"/>
      <c r="R143" s="92">
        <v>0.015520833333333333</v>
      </c>
      <c r="S143" s="92"/>
      <c r="T143" s="92"/>
      <c r="U143" s="92">
        <v>0.01579861111111111</v>
      </c>
      <c r="V143" s="92"/>
      <c r="W143" s="92"/>
      <c r="X143" s="92">
        <v>0.015891203703703703</v>
      </c>
      <c r="Y143" s="92"/>
      <c r="Z143" s="92"/>
      <c r="AA143" s="92">
        <v>0.015868055555555555</v>
      </c>
      <c r="AB143" s="92"/>
      <c r="AC143" s="92"/>
      <c r="AD143" s="92">
        <v>0.015810185185185184</v>
      </c>
      <c r="AE143" s="100"/>
      <c r="AF143" s="83">
        <f t="shared" si="10"/>
        <v>0.014872685185185185</v>
      </c>
      <c r="AG143" s="68">
        <f t="shared" si="11"/>
        <v>0.015626929012345678</v>
      </c>
    </row>
    <row r="144" spans="1:33" ht="12.75">
      <c r="A144" s="20" t="s">
        <v>57</v>
      </c>
      <c r="B144" s="9" t="s">
        <v>648</v>
      </c>
      <c r="C144" s="10" t="s">
        <v>649</v>
      </c>
      <c r="D144" s="94" t="s">
        <v>650</v>
      </c>
      <c r="E144" s="94" t="s">
        <v>651</v>
      </c>
      <c r="F144" s="9" t="s">
        <v>60</v>
      </c>
      <c r="G144" s="10" t="s">
        <v>146</v>
      </c>
      <c r="H144" s="37" t="s">
        <v>652</v>
      </c>
      <c r="I144" s="8" t="s">
        <v>111</v>
      </c>
      <c r="J144" s="10" t="s">
        <v>93</v>
      </c>
      <c r="K144" s="11" t="s">
        <v>653</v>
      </c>
      <c r="L144" s="11" t="s">
        <v>654</v>
      </c>
      <c r="M144" s="55" t="s">
        <v>655</v>
      </c>
      <c r="N144" s="56" t="s">
        <v>655</v>
      </c>
      <c r="O144" s="88">
        <v>0.013344907407407408</v>
      </c>
      <c r="P144" s="89">
        <v>0.01383101851851852</v>
      </c>
      <c r="Q144" s="89"/>
      <c r="R144" s="89">
        <v>0.014027777777777778</v>
      </c>
      <c r="S144" s="89">
        <v>0.014247685185185184</v>
      </c>
      <c r="T144" s="89"/>
      <c r="U144" s="89">
        <v>0.014317129629629631</v>
      </c>
      <c r="V144" s="89">
        <v>0.015185185185185185</v>
      </c>
      <c r="W144" s="89"/>
      <c r="X144" s="89">
        <v>0.015509259259259257</v>
      </c>
      <c r="Y144" s="89"/>
      <c r="Z144" s="89">
        <v>0.014953703703703705</v>
      </c>
      <c r="AA144" s="89">
        <v>0.01537037037037037</v>
      </c>
      <c r="AB144" s="89"/>
      <c r="AC144" s="89">
        <v>0.015277777777777777</v>
      </c>
      <c r="AD144" s="89">
        <v>0.015694444444444445</v>
      </c>
      <c r="AE144" s="99"/>
      <c r="AF144" s="47">
        <f t="shared" si="10"/>
        <v>0.013344907407407408</v>
      </c>
      <c r="AG144" s="13">
        <f t="shared" si="11"/>
        <v>0.01470538720538721</v>
      </c>
    </row>
    <row r="145" spans="1:33" ht="12.75">
      <c r="A145" s="14"/>
      <c r="B145" s="9"/>
      <c r="C145" s="10" t="s">
        <v>656</v>
      </c>
      <c r="D145" s="94" t="s">
        <v>657</v>
      </c>
      <c r="E145" s="94" t="s">
        <v>658</v>
      </c>
      <c r="F145" s="9" t="s">
        <v>60</v>
      </c>
      <c r="G145" s="10" t="s">
        <v>52</v>
      </c>
      <c r="H145" s="37" t="s">
        <v>659</v>
      </c>
      <c r="I145" s="8"/>
      <c r="J145" s="10" t="s">
        <v>91</v>
      </c>
      <c r="K145" s="11"/>
      <c r="L145" s="11" t="s">
        <v>660</v>
      </c>
      <c r="M145" s="55"/>
      <c r="N145" s="56"/>
      <c r="O145" s="88"/>
      <c r="P145" s="89"/>
      <c r="Q145" s="89">
        <v>0.016527777777777777</v>
      </c>
      <c r="R145" s="89"/>
      <c r="S145" s="89"/>
      <c r="T145" s="89">
        <v>0.01671296296296296</v>
      </c>
      <c r="U145" s="89"/>
      <c r="V145" s="89"/>
      <c r="W145" s="89">
        <v>0.01673611111111111</v>
      </c>
      <c r="X145" s="89"/>
      <c r="Y145" s="89">
        <v>0.017060185185185185</v>
      </c>
      <c r="Z145" s="89"/>
      <c r="AA145" s="89"/>
      <c r="AB145" s="89">
        <v>0.01721064814814815</v>
      </c>
      <c r="AC145" s="89"/>
      <c r="AD145" s="89"/>
      <c r="AE145" s="99"/>
      <c r="AF145" s="47">
        <f t="shared" si="10"/>
        <v>0.016527777777777777</v>
      </c>
      <c r="AG145" s="13">
        <f t="shared" si="11"/>
        <v>0.016849537037037038</v>
      </c>
    </row>
    <row r="146" spans="1:33" s="93" customFormat="1" ht="12.75">
      <c r="A146" s="71" t="s">
        <v>64</v>
      </c>
      <c r="B146" s="60" t="s">
        <v>661</v>
      </c>
      <c r="C146" s="61" t="s">
        <v>662</v>
      </c>
      <c r="D146" s="90" t="s">
        <v>663</v>
      </c>
      <c r="E146" s="90" t="s">
        <v>664</v>
      </c>
      <c r="F146" s="60" t="s">
        <v>60</v>
      </c>
      <c r="G146" s="61" t="s">
        <v>87</v>
      </c>
      <c r="H146" s="62" t="s">
        <v>665</v>
      </c>
      <c r="I146" s="63" t="s">
        <v>111</v>
      </c>
      <c r="J146" s="61" t="s">
        <v>93</v>
      </c>
      <c r="K146" s="70" t="s">
        <v>666</v>
      </c>
      <c r="L146" s="70" t="s">
        <v>667</v>
      </c>
      <c r="M146" s="65" t="s">
        <v>668</v>
      </c>
      <c r="N146" s="66" t="s">
        <v>669</v>
      </c>
      <c r="O146" s="91"/>
      <c r="P146" s="92">
        <v>0.013310185185185187</v>
      </c>
      <c r="Q146" s="92">
        <v>0.01357638888888889</v>
      </c>
      <c r="R146" s="92"/>
      <c r="S146" s="92">
        <v>0.01324074074074074</v>
      </c>
      <c r="T146" s="92">
        <v>0.013703703703703704</v>
      </c>
      <c r="U146" s="92"/>
      <c r="V146" s="92">
        <v>0.013738425925925926</v>
      </c>
      <c r="W146" s="92">
        <v>0.01486111111111111</v>
      </c>
      <c r="X146" s="92"/>
      <c r="Y146" s="92">
        <v>0.014675925925925926</v>
      </c>
      <c r="Z146" s="92">
        <v>0.015833333333333335</v>
      </c>
      <c r="AA146" s="92"/>
      <c r="AB146" s="92">
        <v>0.014432870370370372</v>
      </c>
      <c r="AC146" s="92">
        <v>0.01579861111111111</v>
      </c>
      <c r="AD146" s="92">
        <v>0.017546296296296296</v>
      </c>
      <c r="AE146" s="100"/>
      <c r="AF146" s="83">
        <f t="shared" si="10"/>
        <v>0.01324074074074074</v>
      </c>
      <c r="AG146" s="68">
        <f t="shared" si="11"/>
        <v>0.014610690235690237</v>
      </c>
    </row>
    <row r="147" spans="1:33" s="93" customFormat="1" ht="12.75">
      <c r="A147" s="71"/>
      <c r="B147" s="60"/>
      <c r="C147" s="61" t="s">
        <v>670</v>
      </c>
      <c r="D147" s="90" t="s">
        <v>671</v>
      </c>
      <c r="E147" s="90" t="s">
        <v>672</v>
      </c>
      <c r="F147" s="60" t="s">
        <v>60</v>
      </c>
      <c r="G147" s="61" t="s">
        <v>165</v>
      </c>
      <c r="H147" s="62" t="s">
        <v>673</v>
      </c>
      <c r="I147" s="63"/>
      <c r="J147" s="61" t="s">
        <v>91</v>
      </c>
      <c r="K147" s="70"/>
      <c r="L147" s="70" t="s">
        <v>674</v>
      </c>
      <c r="M147" s="65"/>
      <c r="N147" s="66"/>
      <c r="O147" s="91">
        <v>0.017037037037037038</v>
      </c>
      <c r="P147" s="92"/>
      <c r="Q147" s="92"/>
      <c r="R147" s="92">
        <v>0.017534722222222222</v>
      </c>
      <c r="S147" s="92"/>
      <c r="T147" s="92"/>
      <c r="U147" s="92">
        <v>0.01815972222222222</v>
      </c>
      <c r="V147" s="92"/>
      <c r="W147" s="92"/>
      <c r="X147" s="92">
        <v>0.018136574074074072</v>
      </c>
      <c r="Y147" s="92"/>
      <c r="Z147" s="92"/>
      <c r="AA147" s="92">
        <v>0.018194444444444444</v>
      </c>
      <c r="AB147" s="92"/>
      <c r="AC147" s="92"/>
      <c r="AD147" s="92"/>
      <c r="AE147" s="100"/>
      <c r="AF147" s="83">
        <f t="shared" si="10"/>
        <v>0.017037037037037038</v>
      </c>
      <c r="AG147" s="68">
        <f t="shared" si="11"/>
        <v>0.0178125</v>
      </c>
    </row>
    <row r="148" spans="1:33" ht="12.75">
      <c r="A148" s="14" t="s">
        <v>91</v>
      </c>
      <c r="B148" s="9" t="s">
        <v>675</v>
      </c>
      <c r="C148" s="10" t="s">
        <v>676</v>
      </c>
      <c r="D148" s="94" t="s">
        <v>677</v>
      </c>
      <c r="E148" s="94" t="s">
        <v>678</v>
      </c>
      <c r="F148" s="9" t="s">
        <v>550</v>
      </c>
      <c r="G148" s="10" t="s">
        <v>115</v>
      </c>
      <c r="H148" s="37" t="s">
        <v>679</v>
      </c>
      <c r="I148" s="8" t="s">
        <v>111</v>
      </c>
      <c r="J148" s="10" t="s">
        <v>69</v>
      </c>
      <c r="K148" s="11" t="s">
        <v>680</v>
      </c>
      <c r="L148" s="11" t="s">
        <v>681</v>
      </c>
      <c r="M148" s="55" t="s">
        <v>682</v>
      </c>
      <c r="N148" s="56" t="s">
        <v>683</v>
      </c>
      <c r="O148" s="88">
        <v>0.013495370370370371</v>
      </c>
      <c r="P148" s="89"/>
      <c r="Q148" s="89">
        <v>0.014224537037037037</v>
      </c>
      <c r="R148" s="89"/>
      <c r="S148" s="89">
        <v>0.014456018518518519</v>
      </c>
      <c r="T148" s="89"/>
      <c r="U148" s="89">
        <v>0.01486111111111111</v>
      </c>
      <c r="V148" s="89"/>
      <c r="W148" s="89">
        <v>0.014849537037037036</v>
      </c>
      <c r="X148" s="89">
        <v>0.01619212962962963</v>
      </c>
      <c r="Y148" s="89"/>
      <c r="Z148" s="89">
        <v>0.015983796296296295</v>
      </c>
      <c r="AA148" s="89"/>
      <c r="AB148" s="89">
        <v>0.01539351851851852</v>
      </c>
      <c r="AC148" s="89">
        <v>0.016180555555555556</v>
      </c>
      <c r="AD148" s="89"/>
      <c r="AE148" s="99"/>
      <c r="AF148" s="47">
        <f t="shared" si="10"/>
        <v>0.013495370370370371</v>
      </c>
      <c r="AG148" s="13">
        <f t="shared" si="11"/>
        <v>0.015070730452674895</v>
      </c>
    </row>
    <row r="149" spans="1:33" ht="12.75">
      <c r="A149" s="14"/>
      <c r="B149" s="9"/>
      <c r="C149" s="10" t="s">
        <v>684</v>
      </c>
      <c r="D149" s="9" t="s">
        <v>685</v>
      </c>
      <c r="E149" s="9" t="s">
        <v>686</v>
      </c>
      <c r="F149" s="9" t="s">
        <v>550</v>
      </c>
      <c r="G149" s="10" t="s">
        <v>85</v>
      </c>
      <c r="H149" s="37" t="s">
        <v>687</v>
      </c>
      <c r="I149" s="8"/>
      <c r="J149" s="10" t="s">
        <v>117</v>
      </c>
      <c r="K149" s="11"/>
      <c r="L149" s="11" t="s">
        <v>688</v>
      </c>
      <c r="M149" s="55"/>
      <c r="N149" s="56"/>
      <c r="O149" s="88"/>
      <c r="P149" s="89">
        <v>0.01681712962962963</v>
      </c>
      <c r="Q149" s="89"/>
      <c r="R149" s="89">
        <v>0.016087962962962964</v>
      </c>
      <c r="S149" s="89"/>
      <c r="T149" s="89">
        <v>0.01650462962962963</v>
      </c>
      <c r="U149" s="89"/>
      <c r="V149" s="89">
        <v>0.0169212962962963</v>
      </c>
      <c r="W149" s="89"/>
      <c r="X149" s="89"/>
      <c r="Y149" s="89">
        <v>0.016296296296296295</v>
      </c>
      <c r="Z149" s="89"/>
      <c r="AA149" s="89">
        <v>0.016180555555555556</v>
      </c>
      <c r="AB149" s="89"/>
      <c r="AC149" s="89"/>
      <c r="AD149" s="89">
        <v>0.016516203703703703</v>
      </c>
      <c r="AE149" s="99"/>
      <c r="AF149" s="47">
        <f t="shared" si="10"/>
        <v>0.016087962962962964</v>
      </c>
      <c r="AG149" s="13">
        <f t="shared" si="11"/>
        <v>0.016474867724867726</v>
      </c>
    </row>
    <row r="150" spans="1:33" s="93" customFormat="1" ht="12.75">
      <c r="A150" s="71" t="s">
        <v>102</v>
      </c>
      <c r="B150" s="60" t="s">
        <v>689</v>
      </c>
      <c r="C150" s="61" t="s">
        <v>690</v>
      </c>
      <c r="D150" s="90" t="s">
        <v>691</v>
      </c>
      <c r="E150" s="90" t="s">
        <v>692</v>
      </c>
      <c r="F150" s="60" t="s">
        <v>60</v>
      </c>
      <c r="G150" s="61" t="s">
        <v>44</v>
      </c>
      <c r="H150" s="62" t="s">
        <v>693</v>
      </c>
      <c r="I150" s="63" t="s">
        <v>111</v>
      </c>
      <c r="J150" s="61" t="s">
        <v>47</v>
      </c>
      <c r="K150" s="70" t="s">
        <v>694</v>
      </c>
      <c r="L150" s="70" t="s">
        <v>695</v>
      </c>
      <c r="M150" s="65" t="s">
        <v>216</v>
      </c>
      <c r="N150" s="66" t="s">
        <v>696</v>
      </c>
      <c r="O150" s="91">
        <v>0.015844907407407408</v>
      </c>
      <c r="P150" s="92"/>
      <c r="Q150" s="92">
        <v>0.014618055555555556</v>
      </c>
      <c r="R150" s="92"/>
      <c r="S150" s="92">
        <v>0.014166666666666666</v>
      </c>
      <c r="T150" s="92">
        <v>0.014178240740740741</v>
      </c>
      <c r="U150" s="92"/>
      <c r="V150" s="92">
        <v>0.014444444444444446</v>
      </c>
      <c r="W150" s="92">
        <v>0.014884259259259259</v>
      </c>
      <c r="X150" s="92"/>
      <c r="Y150" s="92">
        <v>0.01521990740740741</v>
      </c>
      <c r="Z150" s="92">
        <v>0.015150462962962963</v>
      </c>
      <c r="AA150" s="92"/>
      <c r="AB150" s="92">
        <v>0.015162037037037036</v>
      </c>
      <c r="AC150" s="92">
        <v>0.014699074074074074</v>
      </c>
      <c r="AD150" s="92"/>
      <c r="AE150" s="100"/>
      <c r="AF150" s="83">
        <f t="shared" si="10"/>
        <v>0.014166666666666666</v>
      </c>
      <c r="AG150" s="68">
        <f t="shared" si="11"/>
        <v>0.014836805555555558</v>
      </c>
    </row>
    <row r="151" spans="1:33" s="93" customFormat="1" ht="12.75">
      <c r="A151" s="71"/>
      <c r="B151" s="60"/>
      <c r="C151" s="61" t="s">
        <v>697</v>
      </c>
      <c r="D151" s="90" t="s">
        <v>698</v>
      </c>
      <c r="E151" s="90" t="s">
        <v>699</v>
      </c>
      <c r="F151" s="60" t="s">
        <v>60</v>
      </c>
      <c r="G151" s="61" t="s">
        <v>77</v>
      </c>
      <c r="H151" s="62" t="s">
        <v>314</v>
      </c>
      <c r="I151" s="63"/>
      <c r="J151" s="61" t="s">
        <v>102</v>
      </c>
      <c r="K151" s="70"/>
      <c r="L151" s="70" t="s">
        <v>700</v>
      </c>
      <c r="M151" s="65"/>
      <c r="N151" s="66"/>
      <c r="O151" s="91"/>
      <c r="P151" s="92">
        <v>0.01716435185185185</v>
      </c>
      <c r="Q151" s="92"/>
      <c r="R151" s="92">
        <v>0.018055555555555557</v>
      </c>
      <c r="S151" s="92"/>
      <c r="T151" s="92"/>
      <c r="U151" s="92">
        <v>0.018252314814814815</v>
      </c>
      <c r="V151" s="92"/>
      <c r="W151" s="92"/>
      <c r="X151" s="92">
        <v>0.016631944444444446</v>
      </c>
      <c r="Y151" s="92"/>
      <c r="Z151" s="92"/>
      <c r="AA151" s="92">
        <v>0.01730324074074074</v>
      </c>
      <c r="AB151" s="92"/>
      <c r="AC151" s="92"/>
      <c r="AD151" s="92">
        <v>0.01673611111111111</v>
      </c>
      <c r="AE151" s="100"/>
      <c r="AF151" s="83">
        <f t="shared" si="10"/>
        <v>0.016631944444444446</v>
      </c>
      <c r="AG151" s="68">
        <f t="shared" si="11"/>
        <v>0.017357253086419753</v>
      </c>
    </row>
    <row r="152" spans="1:33" ht="12.75">
      <c r="A152" s="14" t="s">
        <v>117</v>
      </c>
      <c r="B152" s="9" t="s">
        <v>701</v>
      </c>
      <c r="C152" s="10" t="s">
        <v>702</v>
      </c>
      <c r="D152" s="94" t="s">
        <v>703</v>
      </c>
      <c r="E152" s="94" t="s">
        <v>704</v>
      </c>
      <c r="F152" s="9" t="s">
        <v>60</v>
      </c>
      <c r="G152" s="10" t="s">
        <v>87</v>
      </c>
      <c r="H152" s="37" t="s">
        <v>705</v>
      </c>
      <c r="I152" s="8" t="s">
        <v>111</v>
      </c>
      <c r="J152" s="10" t="s">
        <v>47</v>
      </c>
      <c r="K152" s="11" t="s">
        <v>706</v>
      </c>
      <c r="L152" s="11" t="s">
        <v>707</v>
      </c>
      <c r="M152" s="55" t="s">
        <v>48</v>
      </c>
      <c r="N152" s="56" t="s">
        <v>708</v>
      </c>
      <c r="O152" s="88"/>
      <c r="P152" s="89">
        <v>0.014606481481481482</v>
      </c>
      <c r="Q152" s="89">
        <v>0.01486111111111111</v>
      </c>
      <c r="R152" s="89"/>
      <c r="S152" s="89">
        <v>0.015127314814814816</v>
      </c>
      <c r="T152" s="89">
        <v>0.015625</v>
      </c>
      <c r="U152" s="89"/>
      <c r="V152" s="89">
        <v>0.015231481481481483</v>
      </c>
      <c r="W152" s="89">
        <v>0.01577546296296296</v>
      </c>
      <c r="X152" s="89"/>
      <c r="Y152" s="89">
        <v>0.01582175925925926</v>
      </c>
      <c r="Z152" s="89">
        <v>0.016296296296296295</v>
      </c>
      <c r="AA152" s="89"/>
      <c r="AB152" s="89">
        <v>0.016979166666666667</v>
      </c>
      <c r="AC152" s="89"/>
      <c r="AD152" s="89">
        <v>0.01599537037037037</v>
      </c>
      <c r="AE152" s="99"/>
      <c r="AF152" s="47">
        <f t="shared" si="10"/>
        <v>0.014606481481481482</v>
      </c>
      <c r="AG152" s="13">
        <f t="shared" si="11"/>
        <v>0.015631944444444445</v>
      </c>
    </row>
    <row r="153" spans="1:33" ht="12.75">
      <c r="A153" s="14"/>
      <c r="B153" s="9"/>
      <c r="C153" s="10" t="s">
        <v>709</v>
      </c>
      <c r="D153" s="94" t="s">
        <v>710</v>
      </c>
      <c r="E153" s="94" t="s">
        <v>711</v>
      </c>
      <c r="F153" s="9" t="s">
        <v>60</v>
      </c>
      <c r="G153" s="10" t="s">
        <v>146</v>
      </c>
      <c r="H153" s="37" t="s">
        <v>712</v>
      </c>
      <c r="I153" s="8"/>
      <c r="J153" s="10" t="s">
        <v>102</v>
      </c>
      <c r="K153" s="11"/>
      <c r="L153" s="11" t="s">
        <v>713</v>
      </c>
      <c r="M153" s="55"/>
      <c r="N153" s="56"/>
      <c r="O153" s="88">
        <v>0.015347222222222222</v>
      </c>
      <c r="P153" s="89"/>
      <c r="Q153" s="89"/>
      <c r="R153" s="89">
        <v>0.01579861111111111</v>
      </c>
      <c r="S153" s="89"/>
      <c r="T153" s="89"/>
      <c r="U153" s="89">
        <v>0.016261574074074074</v>
      </c>
      <c r="V153" s="89"/>
      <c r="W153" s="89"/>
      <c r="X153" s="89">
        <v>0.016354166666666666</v>
      </c>
      <c r="Y153" s="89"/>
      <c r="Z153" s="89"/>
      <c r="AA153" s="89">
        <v>0.01619212962962963</v>
      </c>
      <c r="AB153" s="89"/>
      <c r="AC153" s="89">
        <v>0.016493055555555556</v>
      </c>
      <c r="AD153" s="89"/>
      <c r="AE153" s="99"/>
      <c r="AF153" s="47">
        <f t="shared" si="10"/>
        <v>0.015347222222222222</v>
      </c>
      <c r="AG153" s="13">
        <f t="shared" si="11"/>
        <v>0.01607445987654321</v>
      </c>
    </row>
    <row r="154" spans="1:33" s="93" customFormat="1" ht="12.75">
      <c r="A154" s="71" t="s">
        <v>127</v>
      </c>
      <c r="B154" s="60" t="s">
        <v>714</v>
      </c>
      <c r="C154" s="61" t="s">
        <v>715</v>
      </c>
      <c r="D154" s="90" t="s">
        <v>716</v>
      </c>
      <c r="E154" s="90" t="s">
        <v>717</v>
      </c>
      <c r="F154" s="60" t="s">
        <v>336</v>
      </c>
      <c r="G154" s="61" t="s">
        <v>44</v>
      </c>
      <c r="H154" s="62" t="s">
        <v>718</v>
      </c>
      <c r="I154" s="63" t="s">
        <v>103</v>
      </c>
      <c r="J154" s="61" t="s">
        <v>102</v>
      </c>
      <c r="K154" s="70" t="s">
        <v>719</v>
      </c>
      <c r="L154" s="70" t="s">
        <v>720</v>
      </c>
      <c r="M154" s="65" t="s">
        <v>86</v>
      </c>
      <c r="N154" s="66" t="s">
        <v>86</v>
      </c>
      <c r="O154" s="91"/>
      <c r="P154" s="92">
        <v>0.01693287037037037</v>
      </c>
      <c r="Q154" s="92"/>
      <c r="R154" s="92">
        <v>0.017395833333333336</v>
      </c>
      <c r="S154" s="92"/>
      <c r="T154" s="92">
        <v>0.017824074074074076</v>
      </c>
      <c r="U154" s="92"/>
      <c r="V154" s="92"/>
      <c r="W154" s="92">
        <v>0.018171296296296297</v>
      </c>
      <c r="X154" s="92"/>
      <c r="Y154" s="92">
        <v>0.01826388888888889</v>
      </c>
      <c r="Z154" s="92"/>
      <c r="AA154" s="92"/>
      <c r="AB154" s="92">
        <v>0.01733796296296296</v>
      </c>
      <c r="AC154" s="92"/>
      <c r="AD154" s="92"/>
      <c r="AE154" s="100"/>
      <c r="AF154" s="83">
        <f t="shared" si="10"/>
        <v>0.01693287037037037</v>
      </c>
      <c r="AG154" s="68">
        <f t="shared" si="11"/>
        <v>0.01765432098765432</v>
      </c>
    </row>
    <row r="155" spans="1:33" s="93" customFormat="1" ht="12.75">
      <c r="A155" s="71"/>
      <c r="B155" s="60"/>
      <c r="C155" s="61" t="s">
        <v>721</v>
      </c>
      <c r="D155" s="60" t="s">
        <v>722</v>
      </c>
      <c r="E155" s="60" t="s">
        <v>723</v>
      </c>
      <c r="F155" s="60" t="s">
        <v>313</v>
      </c>
      <c r="G155" s="61" t="s">
        <v>77</v>
      </c>
      <c r="H155" s="62" t="s">
        <v>724</v>
      </c>
      <c r="I155" s="63"/>
      <c r="J155" s="61" t="s">
        <v>69</v>
      </c>
      <c r="K155" s="70"/>
      <c r="L155" s="70" t="s">
        <v>725</v>
      </c>
      <c r="M155" s="65"/>
      <c r="N155" s="66"/>
      <c r="O155" s="91">
        <v>0.013101851851851852</v>
      </c>
      <c r="P155" s="92"/>
      <c r="Q155" s="92">
        <v>0.013807870370370371</v>
      </c>
      <c r="R155" s="92"/>
      <c r="S155" s="92">
        <v>0.01383101851851852</v>
      </c>
      <c r="T155" s="92"/>
      <c r="U155" s="92">
        <v>0.014895833333333332</v>
      </c>
      <c r="V155" s="92">
        <v>0.015196759259259259</v>
      </c>
      <c r="W155" s="92"/>
      <c r="X155" s="92">
        <v>0.014722222222222222</v>
      </c>
      <c r="Y155" s="92"/>
      <c r="Z155" s="92">
        <v>0.014652777777777778</v>
      </c>
      <c r="AA155" s="92">
        <v>0.01644675925925926</v>
      </c>
      <c r="AB155" s="92"/>
      <c r="AC155" s="92">
        <v>0.015011574074074075</v>
      </c>
      <c r="AD155" s="92"/>
      <c r="AE155" s="100"/>
      <c r="AF155" s="83">
        <f t="shared" si="10"/>
        <v>0.013101851851851852</v>
      </c>
      <c r="AG155" s="68">
        <f t="shared" si="11"/>
        <v>0.014629629629629628</v>
      </c>
    </row>
    <row r="156" spans="1:33" ht="12.75">
      <c r="A156" s="14" t="s">
        <v>69</v>
      </c>
      <c r="B156" s="9" t="s">
        <v>726</v>
      </c>
      <c r="C156" s="10" t="s">
        <v>727</v>
      </c>
      <c r="D156" s="94" t="s">
        <v>728</v>
      </c>
      <c r="E156" s="94" t="s">
        <v>729</v>
      </c>
      <c r="F156" s="9" t="s">
        <v>60</v>
      </c>
      <c r="G156" s="10" t="s">
        <v>87</v>
      </c>
      <c r="H156" s="37" t="s">
        <v>730</v>
      </c>
      <c r="I156" s="8" t="s">
        <v>103</v>
      </c>
      <c r="J156" s="10" t="s">
        <v>127</v>
      </c>
      <c r="K156" s="11" t="s">
        <v>731</v>
      </c>
      <c r="L156" s="11" t="s">
        <v>732</v>
      </c>
      <c r="M156" s="55" t="s">
        <v>733</v>
      </c>
      <c r="N156" s="56" t="s">
        <v>733</v>
      </c>
      <c r="O156" s="88">
        <v>0.015590277777777778</v>
      </c>
      <c r="P156" s="89"/>
      <c r="Q156" s="89">
        <v>0.0159375</v>
      </c>
      <c r="R156" s="89"/>
      <c r="S156" s="89">
        <v>0.01622685185185185</v>
      </c>
      <c r="T156" s="89"/>
      <c r="U156" s="89">
        <v>0.016550925925925924</v>
      </c>
      <c r="V156" s="89"/>
      <c r="W156" s="89">
        <v>0.01693287037037037</v>
      </c>
      <c r="X156" s="89"/>
      <c r="Y156" s="89">
        <v>0.017280092592592593</v>
      </c>
      <c r="Z156" s="89"/>
      <c r="AA156" s="89">
        <v>0.017291666666666667</v>
      </c>
      <c r="AB156" s="89"/>
      <c r="AC156" s="89">
        <v>0.01709490740740741</v>
      </c>
      <c r="AD156" s="89"/>
      <c r="AE156" s="99"/>
      <c r="AF156" s="47">
        <f t="shared" si="10"/>
        <v>0.015590277777777778</v>
      </c>
      <c r="AG156" s="13">
        <f t="shared" si="11"/>
        <v>0.016613136574074074</v>
      </c>
    </row>
    <row r="157" spans="1:33" ht="12.75">
      <c r="A157" s="14"/>
      <c r="B157" s="9"/>
      <c r="C157" s="10" t="s">
        <v>734</v>
      </c>
      <c r="D157" s="94" t="s">
        <v>735</v>
      </c>
      <c r="E157" s="94" t="s">
        <v>736</v>
      </c>
      <c r="F157" s="9" t="s">
        <v>60</v>
      </c>
      <c r="G157" s="10" t="s">
        <v>87</v>
      </c>
      <c r="H157" s="37" t="s">
        <v>737</v>
      </c>
      <c r="I157" s="8"/>
      <c r="J157" s="10" t="s">
        <v>117</v>
      </c>
      <c r="K157" s="11"/>
      <c r="L157" s="11" t="s">
        <v>738</v>
      </c>
      <c r="M157" s="55"/>
      <c r="N157" s="56"/>
      <c r="O157" s="88"/>
      <c r="P157" s="89">
        <v>0.014606481481481482</v>
      </c>
      <c r="Q157" s="89"/>
      <c r="R157" s="89">
        <v>0.014976851851851852</v>
      </c>
      <c r="S157" s="89"/>
      <c r="T157" s="89">
        <v>0.01486111111111111</v>
      </c>
      <c r="U157" s="89"/>
      <c r="V157" s="89">
        <v>0.014918981481481483</v>
      </c>
      <c r="W157" s="89"/>
      <c r="X157" s="89">
        <v>0.015763888888888886</v>
      </c>
      <c r="Y157" s="89"/>
      <c r="Z157" s="89">
        <v>0.015416666666666667</v>
      </c>
      <c r="AA157" s="89"/>
      <c r="AB157" s="89">
        <v>0.01564814814814815</v>
      </c>
      <c r="AC157" s="89"/>
      <c r="AD157" s="89"/>
      <c r="AE157" s="99"/>
      <c r="AF157" s="47">
        <f t="shared" si="10"/>
        <v>0.014606481481481482</v>
      </c>
      <c r="AG157" s="13">
        <f t="shared" si="11"/>
        <v>0.015170304232804232</v>
      </c>
    </row>
    <row r="158" spans="1:33" s="93" customFormat="1" ht="12.75">
      <c r="A158" s="71" t="s">
        <v>47</v>
      </c>
      <c r="B158" s="60" t="s">
        <v>739</v>
      </c>
      <c r="C158" s="61" t="s">
        <v>740</v>
      </c>
      <c r="D158" s="90" t="s">
        <v>741</v>
      </c>
      <c r="E158" s="90" t="s">
        <v>742</v>
      </c>
      <c r="F158" s="60" t="s">
        <v>60</v>
      </c>
      <c r="G158" s="61" t="s">
        <v>743</v>
      </c>
      <c r="H158" s="62" t="s">
        <v>150</v>
      </c>
      <c r="I158" s="63" t="s">
        <v>103</v>
      </c>
      <c r="J158" s="61" t="s">
        <v>127</v>
      </c>
      <c r="K158" s="70" t="s">
        <v>744</v>
      </c>
      <c r="L158" s="70" t="s">
        <v>745</v>
      </c>
      <c r="M158" s="65" t="s">
        <v>746</v>
      </c>
      <c r="N158" s="66" t="s">
        <v>747</v>
      </c>
      <c r="O158" s="91">
        <v>0.01528935185185185</v>
      </c>
      <c r="P158" s="92">
        <v>0.015914351851851853</v>
      </c>
      <c r="Q158" s="92"/>
      <c r="R158" s="92">
        <v>0.01644675925925926</v>
      </c>
      <c r="S158" s="92"/>
      <c r="T158" s="92">
        <v>0.01653935185185185</v>
      </c>
      <c r="U158" s="92"/>
      <c r="V158" s="92">
        <v>0.016875</v>
      </c>
      <c r="W158" s="92"/>
      <c r="X158" s="92">
        <v>0.01675925925925926</v>
      </c>
      <c r="Y158" s="92"/>
      <c r="Z158" s="92">
        <v>0.01730324074074074</v>
      </c>
      <c r="AA158" s="92"/>
      <c r="AB158" s="92">
        <v>0.017326388888888888</v>
      </c>
      <c r="AC158" s="92"/>
      <c r="AD158" s="92"/>
      <c r="AE158" s="100"/>
      <c r="AF158" s="83">
        <f t="shared" si="10"/>
        <v>0.01528935185185185</v>
      </c>
      <c r="AG158" s="68">
        <f t="shared" si="11"/>
        <v>0.01655671296296296</v>
      </c>
    </row>
    <row r="159" spans="1:33" s="93" customFormat="1" ht="12.75">
      <c r="A159" s="71"/>
      <c r="B159" s="60"/>
      <c r="C159" s="61" t="s">
        <v>748</v>
      </c>
      <c r="D159" s="90" t="s">
        <v>749</v>
      </c>
      <c r="E159" s="90" t="s">
        <v>750</v>
      </c>
      <c r="F159" s="60" t="s">
        <v>60</v>
      </c>
      <c r="G159" s="61" t="s">
        <v>573</v>
      </c>
      <c r="H159" s="62" t="s">
        <v>282</v>
      </c>
      <c r="I159" s="63"/>
      <c r="J159" s="61" t="s">
        <v>117</v>
      </c>
      <c r="K159" s="70"/>
      <c r="L159" s="70" t="s">
        <v>751</v>
      </c>
      <c r="M159" s="65"/>
      <c r="N159" s="66"/>
      <c r="O159" s="91"/>
      <c r="P159" s="92"/>
      <c r="Q159" s="92">
        <v>0.015381944444444443</v>
      </c>
      <c r="R159" s="92"/>
      <c r="S159" s="92">
        <v>0.015555555555555553</v>
      </c>
      <c r="T159" s="92"/>
      <c r="U159" s="92">
        <v>0.015717592592592592</v>
      </c>
      <c r="V159" s="92"/>
      <c r="W159" s="92">
        <v>0.015856481481481482</v>
      </c>
      <c r="X159" s="92"/>
      <c r="Y159" s="92">
        <v>0.015914351851851853</v>
      </c>
      <c r="Z159" s="92"/>
      <c r="AA159" s="92">
        <v>0.016701388888888887</v>
      </c>
      <c r="AB159" s="92"/>
      <c r="AC159" s="92">
        <v>0.01752314814814815</v>
      </c>
      <c r="AD159" s="92"/>
      <c r="AE159" s="100"/>
      <c r="AF159" s="83">
        <f t="shared" si="10"/>
        <v>0.015381944444444443</v>
      </c>
      <c r="AG159" s="68">
        <f t="shared" si="11"/>
        <v>0.01609292328042328</v>
      </c>
    </row>
    <row r="160" spans="1:33" ht="12.75">
      <c r="A160" s="14" t="s">
        <v>93</v>
      </c>
      <c r="B160" s="9" t="s">
        <v>752</v>
      </c>
      <c r="C160" s="10" t="s">
        <v>753</v>
      </c>
      <c r="D160" s="94" t="s">
        <v>754</v>
      </c>
      <c r="E160" s="94" t="s">
        <v>755</v>
      </c>
      <c r="F160" s="9" t="s">
        <v>60</v>
      </c>
      <c r="G160" s="10" t="s">
        <v>756</v>
      </c>
      <c r="H160" s="37" t="s">
        <v>757</v>
      </c>
      <c r="I160" s="8" t="s">
        <v>103</v>
      </c>
      <c r="J160" s="10" t="s">
        <v>91</v>
      </c>
      <c r="K160" s="11" t="s">
        <v>608</v>
      </c>
      <c r="L160" s="11" t="s">
        <v>758</v>
      </c>
      <c r="M160" s="55" t="s">
        <v>331</v>
      </c>
      <c r="N160" s="56" t="s">
        <v>759</v>
      </c>
      <c r="O160" s="88"/>
      <c r="P160" s="89"/>
      <c r="Q160" s="89">
        <v>0.01752314814814815</v>
      </c>
      <c r="R160" s="89"/>
      <c r="S160" s="89"/>
      <c r="T160" s="89">
        <v>0.018310185185185186</v>
      </c>
      <c r="U160" s="89"/>
      <c r="V160" s="89"/>
      <c r="W160" s="89">
        <v>0.01840277777777778</v>
      </c>
      <c r="X160" s="89"/>
      <c r="Y160" s="89">
        <v>0.019305555555555555</v>
      </c>
      <c r="Z160" s="89"/>
      <c r="AA160" s="89">
        <v>0.019143518518518518</v>
      </c>
      <c r="AB160" s="89"/>
      <c r="AC160" s="89"/>
      <c r="AD160" s="89"/>
      <c r="AE160" s="99"/>
      <c r="AF160" s="47">
        <f t="shared" si="10"/>
        <v>0.01752314814814815</v>
      </c>
      <c r="AG160" s="13">
        <f t="shared" si="11"/>
        <v>0.01853703703703704</v>
      </c>
    </row>
    <row r="161" spans="1:33" ht="12.75">
      <c r="A161" s="14"/>
      <c r="B161" s="9"/>
      <c r="C161" s="10" t="s">
        <v>760</v>
      </c>
      <c r="D161" s="94" t="s">
        <v>761</v>
      </c>
      <c r="E161" s="94" t="s">
        <v>762</v>
      </c>
      <c r="F161" s="9" t="s">
        <v>60</v>
      </c>
      <c r="G161" s="10" t="s">
        <v>52</v>
      </c>
      <c r="H161" s="37" t="s">
        <v>763</v>
      </c>
      <c r="I161" s="8"/>
      <c r="J161" s="10" t="s">
        <v>47</v>
      </c>
      <c r="K161" s="11"/>
      <c r="L161" s="11" t="s">
        <v>764</v>
      </c>
      <c r="M161" s="55"/>
      <c r="N161" s="56"/>
      <c r="O161" s="88">
        <v>0.014259259259259261</v>
      </c>
      <c r="P161" s="89">
        <v>0.015046296296296295</v>
      </c>
      <c r="Q161" s="89"/>
      <c r="R161" s="89">
        <v>0.015150462962962963</v>
      </c>
      <c r="S161" s="89">
        <v>0.015</v>
      </c>
      <c r="T161" s="89"/>
      <c r="U161" s="89">
        <v>0.01596064814814815</v>
      </c>
      <c r="V161" s="89">
        <v>0.017256944444444446</v>
      </c>
      <c r="W161" s="89"/>
      <c r="X161" s="89">
        <v>0.01678240740740741</v>
      </c>
      <c r="Y161" s="89"/>
      <c r="Z161" s="89">
        <v>0.01582175925925926</v>
      </c>
      <c r="AA161" s="89"/>
      <c r="AB161" s="89">
        <v>0.016481481481481482</v>
      </c>
      <c r="AC161" s="89">
        <v>0.017233796296296296</v>
      </c>
      <c r="AD161" s="89"/>
      <c r="AE161" s="99"/>
      <c r="AF161" s="47">
        <f t="shared" si="10"/>
        <v>0.014259259259259261</v>
      </c>
      <c r="AG161" s="13">
        <f t="shared" si="11"/>
        <v>0.015899305555555555</v>
      </c>
    </row>
    <row r="162" spans="1:33" s="93" customFormat="1" ht="12.75">
      <c r="A162" s="71" t="s">
        <v>98</v>
      </c>
      <c r="B162" s="60" t="s">
        <v>765</v>
      </c>
      <c r="C162" s="61" t="s">
        <v>766</v>
      </c>
      <c r="D162" s="90" t="s">
        <v>767</v>
      </c>
      <c r="E162" s="90" t="s">
        <v>768</v>
      </c>
      <c r="F162" s="60" t="s">
        <v>60</v>
      </c>
      <c r="G162" s="61" t="s">
        <v>107</v>
      </c>
      <c r="H162" s="62" t="s">
        <v>769</v>
      </c>
      <c r="I162" s="63" t="s">
        <v>139</v>
      </c>
      <c r="J162" s="61" t="s">
        <v>102</v>
      </c>
      <c r="K162" s="70" t="s">
        <v>770</v>
      </c>
      <c r="L162" s="70" t="s">
        <v>771</v>
      </c>
      <c r="M162" s="65" t="s">
        <v>86</v>
      </c>
      <c r="N162" s="66" t="s">
        <v>86</v>
      </c>
      <c r="O162" s="91"/>
      <c r="P162" s="92">
        <v>0.018090277777777778</v>
      </c>
      <c r="Q162" s="92"/>
      <c r="R162" s="92"/>
      <c r="S162" s="92">
        <v>0.018043981481481484</v>
      </c>
      <c r="T162" s="92"/>
      <c r="U162" s="92">
        <v>0.01920138888888889</v>
      </c>
      <c r="V162" s="92"/>
      <c r="W162" s="92">
        <v>0.020104166666666666</v>
      </c>
      <c r="X162" s="92"/>
      <c r="Y162" s="92"/>
      <c r="Z162" s="92">
        <v>0.018703703703703705</v>
      </c>
      <c r="AA162" s="92"/>
      <c r="AB162" s="92">
        <v>0.01958333333333333</v>
      </c>
      <c r="AC162" s="92"/>
      <c r="AD162" s="92"/>
      <c r="AE162" s="100"/>
      <c r="AF162" s="83">
        <f t="shared" si="10"/>
        <v>0.018043981481481484</v>
      </c>
      <c r="AG162" s="68">
        <f t="shared" si="11"/>
        <v>0.018954475308641975</v>
      </c>
    </row>
    <row r="163" spans="1:33" s="93" customFormat="1" ht="12.75">
      <c r="A163" s="71"/>
      <c r="B163" s="60"/>
      <c r="C163" s="61" t="s">
        <v>772</v>
      </c>
      <c r="D163" s="60" t="s">
        <v>773</v>
      </c>
      <c r="E163" s="60" t="s">
        <v>774</v>
      </c>
      <c r="F163" s="60" t="s">
        <v>60</v>
      </c>
      <c r="G163" s="61" t="s">
        <v>115</v>
      </c>
      <c r="H163" s="62" t="s">
        <v>775</v>
      </c>
      <c r="I163" s="63"/>
      <c r="J163" s="61" t="s">
        <v>127</v>
      </c>
      <c r="K163" s="70"/>
      <c r="L163" s="70" t="s">
        <v>776</v>
      </c>
      <c r="M163" s="65"/>
      <c r="N163" s="66"/>
      <c r="O163" s="91">
        <v>0.014328703703703703</v>
      </c>
      <c r="P163" s="92"/>
      <c r="Q163" s="92">
        <v>0.015300925925925926</v>
      </c>
      <c r="R163" s="92">
        <v>0.016550925925925924</v>
      </c>
      <c r="S163" s="92"/>
      <c r="T163" s="92">
        <v>0.016701388888888887</v>
      </c>
      <c r="U163" s="92"/>
      <c r="V163" s="92">
        <v>0.016724537037037034</v>
      </c>
      <c r="W163" s="92"/>
      <c r="X163" s="92">
        <v>0.017962962962962962</v>
      </c>
      <c r="Y163" s="92">
        <v>0.016631944444444446</v>
      </c>
      <c r="Z163" s="92"/>
      <c r="AA163" s="92">
        <v>0.01625</v>
      </c>
      <c r="AB163" s="92"/>
      <c r="AC163" s="92"/>
      <c r="AD163" s="92"/>
      <c r="AE163" s="100"/>
      <c r="AF163" s="83">
        <f t="shared" si="10"/>
        <v>0.014328703703703703</v>
      </c>
      <c r="AG163" s="68">
        <f t="shared" si="11"/>
        <v>0.016306423611111114</v>
      </c>
    </row>
    <row r="164" spans="1:33" ht="12.75">
      <c r="A164" s="14" t="s">
        <v>135</v>
      </c>
      <c r="B164" s="9" t="s">
        <v>777</v>
      </c>
      <c r="C164" s="10" t="s">
        <v>778</v>
      </c>
      <c r="D164" s="94" t="s">
        <v>779</v>
      </c>
      <c r="E164" s="94" t="s">
        <v>780</v>
      </c>
      <c r="F164" s="9" t="s">
        <v>60</v>
      </c>
      <c r="G164" s="10" t="s">
        <v>146</v>
      </c>
      <c r="H164" s="37" t="s">
        <v>282</v>
      </c>
      <c r="I164" s="8" t="s">
        <v>139</v>
      </c>
      <c r="J164" s="10" t="s">
        <v>127</v>
      </c>
      <c r="K164" s="11" t="s">
        <v>781</v>
      </c>
      <c r="L164" s="11" t="s">
        <v>782</v>
      </c>
      <c r="M164" s="55" t="s">
        <v>783</v>
      </c>
      <c r="N164" s="56" t="s">
        <v>783</v>
      </c>
      <c r="O164" s="88">
        <v>0.021053240740740744</v>
      </c>
      <c r="P164" s="89"/>
      <c r="Q164" s="89">
        <v>0.015601851851851851</v>
      </c>
      <c r="R164" s="89">
        <v>0.01741898148148148</v>
      </c>
      <c r="S164" s="89"/>
      <c r="T164" s="89"/>
      <c r="U164" s="89">
        <v>0.015729166666666666</v>
      </c>
      <c r="V164" s="89">
        <v>0.01792824074074074</v>
      </c>
      <c r="W164" s="89"/>
      <c r="X164" s="89"/>
      <c r="Y164" s="89">
        <v>0.01638888888888889</v>
      </c>
      <c r="Z164" s="89">
        <v>0.017777777777777778</v>
      </c>
      <c r="AA164" s="89"/>
      <c r="AB164" s="89">
        <v>0.017905092592592594</v>
      </c>
      <c r="AC164" s="89"/>
      <c r="AD164" s="89"/>
      <c r="AE164" s="99"/>
      <c r="AF164" s="47">
        <f t="shared" si="10"/>
        <v>0.015601851851851851</v>
      </c>
      <c r="AG164" s="13">
        <f t="shared" si="11"/>
        <v>0.017475405092592593</v>
      </c>
    </row>
    <row r="165" spans="1:33" ht="12.75">
      <c r="A165" s="14"/>
      <c r="B165" s="9"/>
      <c r="C165" s="10" t="s">
        <v>784</v>
      </c>
      <c r="D165" s="94" t="s">
        <v>785</v>
      </c>
      <c r="E165" s="94" t="s">
        <v>786</v>
      </c>
      <c r="F165" s="9" t="s">
        <v>60</v>
      </c>
      <c r="G165" s="10" t="s">
        <v>115</v>
      </c>
      <c r="H165" s="37" t="s">
        <v>787</v>
      </c>
      <c r="I165" s="8"/>
      <c r="J165" s="10" t="s">
        <v>102</v>
      </c>
      <c r="K165" s="11"/>
      <c r="L165" s="11" t="s">
        <v>788</v>
      </c>
      <c r="M165" s="55"/>
      <c r="N165" s="56"/>
      <c r="O165" s="88"/>
      <c r="P165" s="89">
        <v>0.01681712962962963</v>
      </c>
      <c r="Q165" s="89"/>
      <c r="R165" s="89"/>
      <c r="S165" s="89">
        <v>0.017256944444444446</v>
      </c>
      <c r="T165" s="89">
        <v>0.018055555555555557</v>
      </c>
      <c r="U165" s="89"/>
      <c r="V165" s="89"/>
      <c r="W165" s="89">
        <v>0.01818287037037037</v>
      </c>
      <c r="X165" s="89">
        <v>0.01900462962962963</v>
      </c>
      <c r="Y165" s="89"/>
      <c r="Z165" s="89"/>
      <c r="AA165" s="89">
        <v>0.01815972222222222</v>
      </c>
      <c r="AB165" s="89"/>
      <c r="AC165" s="89"/>
      <c r="AD165" s="89"/>
      <c r="AE165" s="99"/>
      <c r="AF165" s="47">
        <f t="shared" si="10"/>
        <v>0.01681712962962963</v>
      </c>
      <c r="AG165" s="13">
        <f t="shared" si="11"/>
        <v>0.01791280864197531</v>
      </c>
    </row>
    <row r="166" spans="1:33" s="93" customFormat="1" ht="12.75">
      <c r="A166" s="71" t="s">
        <v>139</v>
      </c>
      <c r="B166" s="60" t="s">
        <v>789</v>
      </c>
      <c r="C166" s="61" t="s">
        <v>790</v>
      </c>
      <c r="D166" s="90" t="s">
        <v>791</v>
      </c>
      <c r="E166" s="90" t="s">
        <v>792</v>
      </c>
      <c r="F166" s="60" t="s">
        <v>60</v>
      </c>
      <c r="G166" s="61" t="s">
        <v>165</v>
      </c>
      <c r="H166" s="62" t="s">
        <v>156</v>
      </c>
      <c r="I166" s="63" t="s">
        <v>139</v>
      </c>
      <c r="J166" s="61" t="s">
        <v>102</v>
      </c>
      <c r="K166" s="70" t="s">
        <v>793</v>
      </c>
      <c r="L166" s="70" t="s">
        <v>794</v>
      </c>
      <c r="M166" s="65" t="s">
        <v>795</v>
      </c>
      <c r="N166" s="66" t="s">
        <v>796</v>
      </c>
      <c r="O166" s="91"/>
      <c r="P166" s="92">
        <v>0.018634259259259257</v>
      </c>
      <c r="Q166" s="92"/>
      <c r="R166" s="92">
        <v>0.018298611111111113</v>
      </c>
      <c r="S166" s="92"/>
      <c r="T166" s="92"/>
      <c r="U166" s="92">
        <v>0.018634259259259257</v>
      </c>
      <c r="V166" s="92"/>
      <c r="W166" s="92"/>
      <c r="X166" s="92">
        <v>0.018148148148148146</v>
      </c>
      <c r="Y166" s="92">
        <v>0.018275462962962962</v>
      </c>
      <c r="Z166" s="92"/>
      <c r="AA166" s="92">
        <v>0.018391203703703705</v>
      </c>
      <c r="AB166" s="92"/>
      <c r="AC166" s="92"/>
      <c r="AD166" s="92"/>
      <c r="AE166" s="100"/>
      <c r="AF166" s="83">
        <f t="shared" si="10"/>
        <v>0.018148148148148146</v>
      </c>
      <c r="AG166" s="68">
        <f t="shared" si="11"/>
        <v>0.018396990740740738</v>
      </c>
    </row>
    <row r="167" spans="1:33" s="93" customFormat="1" ht="12.75">
      <c r="A167" s="71"/>
      <c r="B167" s="60"/>
      <c r="C167" s="61" t="s">
        <v>797</v>
      </c>
      <c r="D167" s="60" t="s">
        <v>798</v>
      </c>
      <c r="E167" s="60" t="s">
        <v>799</v>
      </c>
      <c r="F167" s="60" t="s">
        <v>60</v>
      </c>
      <c r="G167" s="61" t="s">
        <v>170</v>
      </c>
      <c r="H167" s="62" t="s">
        <v>296</v>
      </c>
      <c r="I167" s="63"/>
      <c r="J167" s="61" t="s">
        <v>127</v>
      </c>
      <c r="K167" s="70"/>
      <c r="L167" s="70" t="s">
        <v>800</v>
      </c>
      <c r="M167" s="65"/>
      <c r="N167" s="66"/>
      <c r="O167" s="91">
        <v>0.016724537037037034</v>
      </c>
      <c r="P167" s="92"/>
      <c r="Q167" s="92">
        <v>0.01704861111111111</v>
      </c>
      <c r="R167" s="92"/>
      <c r="S167" s="92">
        <v>0.01667824074074074</v>
      </c>
      <c r="T167" s="92">
        <v>0.017997685185185186</v>
      </c>
      <c r="U167" s="92"/>
      <c r="V167" s="92">
        <v>0.017002314814814814</v>
      </c>
      <c r="W167" s="92">
        <v>0.018078703703703704</v>
      </c>
      <c r="X167" s="92"/>
      <c r="Y167" s="92"/>
      <c r="Z167" s="92">
        <v>0.01920138888888889</v>
      </c>
      <c r="AA167" s="92"/>
      <c r="AB167" s="92">
        <v>0.018738425925925926</v>
      </c>
      <c r="AC167" s="92"/>
      <c r="AD167" s="92"/>
      <c r="AE167" s="100"/>
      <c r="AF167" s="83">
        <f t="shared" si="10"/>
        <v>0.01667824074074074</v>
      </c>
      <c r="AG167" s="68">
        <f t="shared" si="11"/>
        <v>0.017683738425925927</v>
      </c>
    </row>
    <row r="168" spans="1:33" ht="12.75">
      <c r="A168" s="14" t="s">
        <v>103</v>
      </c>
      <c r="B168" s="9" t="s">
        <v>801</v>
      </c>
      <c r="C168" s="10" t="s">
        <v>802</v>
      </c>
      <c r="D168" s="9" t="s">
        <v>803</v>
      </c>
      <c r="E168" s="9" t="s">
        <v>804</v>
      </c>
      <c r="F168" s="9" t="s">
        <v>805</v>
      </c>
      <c r="G168" s="10" t="s">
        <v>146</v>
      </c>
      <c r="H168" s="37" t="s">
        <v>367</v>
      </c>
      <c r="I168" s="8" t="s">
        <v>135</v>
      </c>
      <c r="J168" s="10" t="s">
        <v>127</v>
      </c>
      <c r="K168" s="11" t="s">
        <v>806</v>
      </c>
      <c r="L168" s="11" t="s">
        <v>807</v>
      </c>
      <c r="M168" s="55" t="s">
        <v>86</v>
      </c>
      <c r="N168" s="56" t="s">
        <v>86</v>
      </c>
      <c r="O168" s="88"/>
      <c r="P168" s="89">
        <v>0.014618055555555556</v>
      </c>
      <c r="Q168" s="89"/>
      <c r="R168" s="89">
        <v>0.014305555555555557</v>
      </c>
      <c r="S168" s="89"/>
      <c r="T168" s="89">
        <v>0.01525462962962963</v>
      </c>
      <c r="U168" s="89">
        <v>0.015717592592592592</v>
      </c>
      <c r="V168" s="89"/>
      <c r="W168" s="89">
        <v>0.014780092592592595</v>
      </c>
      <c r="X168" s="89"/>
      <c r="Y168" s="89">
        <v>0.015486111111111112</v>
      </c>
      <c r="Z168" s="89">
        <v>0.01621527777777778</v>
      </c>
      <c r="AA168" s="89">
        <v>0.017824074074074076</v>
      </c>
      <c r="AB168" s="89"/>
      <c r="AC168" s="89"/>
      <c r="AD168" s="89"/>
      <c r="AE168" s="99"/>
      <c r="AF168" s="47">
        <f t="shared" si="10"/>
        <v>0.014305555555555557</v>
      </c>
      <c r="AG168" s="13">
        <f t="shared" si="11"/>
        <v>0.015525173611111113</v>
      </c>
    </row>
    <row r="169" spans="1:33" ht="13.5" thickBot="1">
      <c r="A169" s="15"/>
      <c r="B169" s="16"/>
      <c r="C169" s="17" t="s">
        <v>808</v>
      </c>
      <c r="D169" s="16" t="s">
        <v>809</v>
      </c>
      <c r="E169" s="16" t="s">
        <v>810</v>
      </c>
      <c r="F169" s="16" t="s">
        <v>805</v>
      </c>
      <c r="G169" s="17" t="s">
        <v>150</v>
      </c>
      <c r="H169" s="38" t="s">
        <v>811</v>
      </c>
      <c r="I169" s="46"/>
      <c r="J169" s="17" t="s">
        <v>91</v>
      </c>
      <c r="K169" s="18"/>
      <c r="L169" s="18" t="s">
        <v>812</v>
      </c>
      <c r="M169" s="57"/>
      <c r="N169" s="58"/>
      <c r="O169" s="102">
        <v>0.023368055555555555</v>
      </c>
      <c r="P169" s="103"/>
      <c r="Q169" s="103">
        <v>0.02390046296296296</v>
      </c>
      <c r="R169" s="103"/>
      <c r="S169" s="103">
        <v>0.027442129629629632</v>
      </c>
      <c r="T169" s="103"/>
      <c r="U169" s="103"/>
      <c r="V169" s="103">
        <v>0.026504629629629628</v>
      </c>
      <c r="W169" s="103"/>
      <c r="X169" s="103">
        <v>0.026493055555555558</v>
      </c>
      <c r="Y169" s="103"/>
      <c r="Z169" s="103"/>
      <c r="AA169" s="103"/>
      <c r="AB169" s="103"/>
      <c r="AC169" s="103"/>
      <c r="AD169" s="103"/>
      <c r="AE169" s="104"/>
      <c r="AF169" s="48">
        <f t="shared" si="10"/>
        <v>0.023368055555555555</v>
      </c>
      <c r="AG169" s="19">
        <f t="shared" si="11"/>
        <v>0.025541666666666667</v>
      </c>
    </row>
    <row r="170" ht="14.25">
      <c r="A170" s="4" t="s">
        <v>813</v>
      </c>
    </row>
    <row r="173" ht="15.75" thickBot="1">
      <c r="A173" s="208" t="s">
        <v>858</v>
      </c>
    </row>
    <row r="174" spans="1:10" ht="12.75">
      <c r="A174" s="5" t="s">
        <v>0</v>
      </c>
      <c r="B174" s="6" t="s">
        <v>1</v>
      </c>
      <c r="C174" s="6" t="s">
        <v>2</v>
      </c>
      <c r="D174" s="6" t="s">
        <v>3</v>
      </c>
      <c r="E174" s="6" t="s">
        <v>4</v>
      </c>
      <c r="F174" s="6" t="s">
        <v>5</v>
      </c>
      <c r="G174" s="6" t="s">
        <v>6</v>
      </c>
      <c r="H174" s="34" t="s">
        <v>7</v>
      </c>
      <c r="I174" s="5" t="s">
        <v>11</v>
      </c>
      <c r="J174" s="209" t="s">
        <v>872</v>
      </c>
    </row>
    <row r="175" spans="1:10" ht="13.5" thickBot="1">
      <c r="A175" s="29"/>
      <c r="B175" s="30"/>
      <c r="C175" s="30"/>
      <c r="D175" s="30"/>
      <c r="E175" s="30"/>
      <c r="F175" s="30"/>
      <c r="G175" s="30"/>
      <c r="H175" s="35"/>
      <c r="I175" s="29"/>
      <c r="J175" s="213"/>
    </row>
    <row r="176" spans="1:10" ht="12.75">
      <c r="A176" s="228">
        <v>1</v>
      </c>
      <c r="B176" s="214" t="s">
        <v>823</v>
      </c>
      <c r="C176" s="214">
        <v>134</v>
      </c>
      <c r="D176" s="214" t="s">
        <v>825</v>
      </c>
      <c r="E176" s="214" t="s">
        <v>826</v>
      </c>
      <c r="F176" s="214" t="s">
        <v>60</v>
      </c>
      <c r="G176" s="215">
        <v>23</v>
      </c>
      <c r="H176" s="216" t="s">
        <v>848</v>
      </c>
      <c r="I176" s="1">
        <v>0.00925925925925926</v>
      </c>
      <c r="J176" s="212"/>
    </row>
    <row r="177" spans="1:10" ht="12.75">
      <c r="A177" s="229">
        <v>2</v>
      </c>
      <c r="B177" s="218"/>
      <c r="C177" s="218">
        <v>303</v>
      </c>
      <c r="D177" s="218" t="s">
        <v>827</v>
      </c>
      <c r="E177" s="218" t="s">
        <v>828</v>
      </c>
      <c r="F177" s="218" t="s">
        <v>60</v>
      </c>
      <c r="G177" s="219">
        <v>20</v>
      </c>
      <c r="H177" s="220" t="s">
        <v>849</v>
      </c>
      <c r="I177" s="221">
        <v>0.009351851851851853</v>
      </c>
      <c r="J177" s="210">
        <f>I177-$I$176</f>
        <v>9.259259259259203E-05</v>
      </c>
    </row>
    <row r="178" spans="1:10" ht="12.75">
      <c r="A178" s="229">
        <v>3</v>
      </c>
      <c r="B178" s="218"/>
      <c r="C178" s="218">
        <v>306</v>
      </c>
      <c r="D178" s="218" t="s">
        <v>829</v>
      </c>
      <c r="E178" s="218" t="s">
        <v>830</v>
      </c>
      <c r="F178" s="218" t="s">
        <v>60</v>
      </c>
      <c r="G178" s="219">
        <v>26</v>
      </c>
      <c r="H178" s="220" t="s">
        <v>850</v>
      </c>
      <c r="I178" s="221">
        <v>0.009398148148148149</v>
      </c>
      <c r="J178" s="210">
        <f aca="true" t="shared" si="12" ref="J178:J187">I178-$I$176</f>
        <v>0.00013888888888888805</v>
      </c>
    </row>
    <row r="179" spans="1:10" ht="12.75">
      <c r="A179" s="217">
        <v>4</v>
      </c>
      <c r="B179" s="218" t="s">
        <v>569</v>
      </c>
      <c r="C179" s="218">
        <v>392</v>
      </c>
      <c r="D179" s="218" t="s">
        <v>831</v>
      </c>
      <c r="E179" s="218" t="s">
        <v>832</v>
      </c>
      <c r="F179" s="218" t="s">
        <v>82</v>
      </c>
      <c r="G179" s="219">
        <v>19</v>
      </c>
      <c r="H179" s="220" t="s">
        <v>851</v>
      </c>
      <c r="I179" s="221">
        <v>0.009641203703703704</v>
      </c>
      <c r="J179" s="210">
        <f t="shared" si="12"/>
        <v>0.00038194444444444343</v>
      </c>
    </row>
    <row r="180" spans="1:10" ht="12.75">
      <c r="A180" s="217">
        <v>5</v>
      </c>
      <c r="B180" s="218"/>
      <c r="C180" s="218">
        <v>334</v>
      </c>
      <c r="D180" s="218" t="s">
        <v>833</v>
      </c>
      <c r="E180" s="218" t="s">
        <v>834</v>
      </c>
      <c r="F180" s="218" t="s">
        <v>60</v>
      </c>
      <c r="G180" s="219">
        <v>21</v>
      </c>
      <c r="H180" s="220" t="s">
        <v>852</v>
      </c>
      <c r="I180" s="221">
        <v>0.00982638888888889</v>
      </c>
      <c r="J180" s="210">
        <f t="shared" si="12"/>
        <v>0.0005671296296296292</v>
      </c>
    </row>
    <row r="181" spans="1:10" ht="12.75">
      <c r="A181" s="217">
        <v>6</v>
      </c>
      <c r="B181" s="218" t="s">
        <v>823</v>
      </c>
      <c r="C181" s="218">
        <v>133</v>
      </c>
      <c r="D181" s="218" t="s">
        <v>835</v>
      </c>
      <c r="E181" s="218" t="s">
        <v>836</v>
      </c>
      <c r="F181" s="218" t="s">
        <v>60</v>
      </c>
      <c r="G181" s="219">
        <v>22</v>
      </c>
      <c r="H181" s="220" t="s">
        <v>853</v>
      </c>
      <c r="I181" s="221">
        <v>0.009907407407407408</v>
      </c>
      <c r="J181" s="210">
        <f t="shared" si="12"/>
        <v>0.0006481481481481477</v>
      </c>
    </row>
    <row r="182" spans="1:10" ht="12.75">
      <c r="A182" s="217">
        <v>7</v>
      </c>
      <c r="B182" s="218"/>
      <c r="C182" s="218">
        <v>326</v>
      </c>
      <c r="D182" s="218" t="s">
        <v>837</v>
      </c>
      <c r="E182" s="218"/>
      <c r="F182" s="218" t="s">
        <v>60</v>
      </c>
      <c r="G182" s="219">
        <v>26</v>
      </c>
      <c r="H182" s="220" t="s">
        <v>854</v>
      </c>
      <c r="I182" s="221">
        <v>0.009953703703703704</v>
      </c>
      <c r="J182" s="210">
        <f t="shared" si="12"/>
        <v>0.0006944444444444437</v>
      </c>
    </row>
    <row r="183" spans="1:10" ht="12.75">
      <c r="A183" s="217">
        <v>8</v>
      </c>
      <c r="B183" s="218"/>
      <c r="C183" s="218">
        <v>325</v>
      </c>
      <c r="D183" s="218" t="s">
        <v>838</v>
      </c>
      <c r="E183" s="218" t="s">
        <v>839</v>
      </c>
      <c r="F183" s="218" t="s">
        <v>60</v>
      </c>
      <c r="G183" s="219">
        <v>30</v>
      </c>
      <c r="H183" s="220" t="s">
        <v>855</v>
      </c>
      <c r="I183" s="221">
        <v>0.010011574074074074</v>
      </c>
      <c r="J183" s="210">
        <f t="shared" si="12"/>
        <v>0.0007523148148148133</v>
      </c>
    </row>
    <row r="184" spans="1:10" ht="12.75">
      <c r="A184" s="217">
        <v>9</v>
      </c>
      <c r="B184" s="218"/>
      <c r="C184" s="218">
        <v>324</v>
      </c>
      <c r="D184" s="218" t="s">
        <v>840</v>
      </c>
      <c r="E184" s="218" t="s">
        <v>841</v>
      </c>
      <c r="F184" s="218" t="s">
        <v>60</v>
      </c>
      <c r="G184" s="219">
        <v>22</v>
      </c>
      <c r="H184" s="220" t="s">
        <v>856</v>
      </c>
      <c r="I184" s="221">
        <v>0.010324074074074074</v>
      </c>
      <c r="J184" s="210">
        <f t="shared" si="12"/>
        <v>0.0010648148148148136</v>
      </c>
    </row>
    <row r="185" spans="1:10" ht="12.75">
      <c r="A185" s="217">
        <v>10</v>
      </c>
      <c r="B185" s="218" t="s">
        <v>824</v>
      </c>
      <c r="C185" s="218">
        <v>321</v>
      </c>
      <c r="D185" s="218" t="s">
        <v>842</v>
      </c>
      <c r="E185" s="218" t="s">
        <v>843</v>
      </c>
      <c r="F185" s="218" t="s">
        <v>60</v>
      </c>
      <c r="G185" s="219">
        <v>29</v>
      </c>
      <c r="H185" s="220" t="s">
        <v>56</v>
      </c>
      <c r="I185" s="221">
        <v>0.010532407407407407</v>
      </c>
      <c r="J185" s="210">
        <f t="shared" si="12"/>
        <v>0.0012731481481481465</v>
      </c>
    </row>
    <row r="186" spans="1:10" ht="12.75">
      <c r="A186" s="217">
        <v>11</v>
      </c>
      <c r="B186" s="218"/>
      <c r="C186" s="218">
        <v>322</v>
      </c>
      <c r="D186" s="218" t="s">
        <v>844</v>
      </c>
      <c r="E186" s="218" t="s">
        <v>845</v>
      </c>
      <c r="F186" s="218" t="s">
        <v>60</v>
      </c>
      <c r="G186" s="219">
        <v>18</v>
      </c>
      <c r="H186" s="220" t="s">
        <v>857</v>
      </c>
      <c r="I186" s="221">
        <v>0.010555555555555554</v>
      </c>
      <c r="J186" s="210">
        <f t="shared" si="12"/>
        <v>0.0012962962962962937</v>
      </c>
    </row>
    <row r="187" spans="1:10" ht="13.5" thickBot="1">
      <c r="A187" s="222">
        <v>12</v>
      </c>
      <c r="B187" s="223"/>
      <c r="C187" s="223">
        <v>301</v>
      </c>
      <c r="D187" s="223" t="s">
        <v>846</v>
      </c>
      <c r="E187" s="223" t="s">
        <v>847</v>
      </c>
      <c r="F187" s="223" t="s">
        <v>550</v>
      </c>
      <c r="G187" s="224">
        <v>24</v>
      </c>
      <c r="H187" s="225" t="s">
        <v>286</v>
      </c>
      <c r="I187" s="226">
        <v>0.012627314814814815</v>
      </c>
      <c r="J187" s="227">
        <f t="shared" si="12"/>
        <v>0.0033680555555555547</v>
      </c>
    </row>
    <row r="188" spans="7:9" ht="12.75">
      <c r="G188" s="124"/>
      <c r="I188" s="52"/>
    </row>
    <row r="189" spans="7:9" ht="12.75">
      <c r="G189" s="124"/>
      <c r="I189" s="52"/>
    </row>
    <row r="190" spans="1:9" ht="15.75" thickBot="1">
      <c r="A190" s="208" t="s">
        <v>874</v>
      </c>
      <c r="G190" s="124"/>
      <c r="I190" s="52"/>
    </row>
    <row r="191" spans="1:10" ht="12.75">
      <c r="A191" s="5" t="s">
        <v>0</v>
      </c>
      <c r="B191" s="6" t="s">
        <v>1</v>
      </c>
      <c r="C191" s="6" t="s">
        <v>2</v>
      </c>
      <c r="D191" s="6" t="s">
        <v>3</v>
      </c>
      <c r="E191" s="6" t="s">
        <v>4</v>
      </c>
      <c r="F191" s="6" t="s">
        <v>5</v>
      </c>
      <c r="G191" s="6" t="s">
        <v>6</v>
      </c>
      <c r="H191" s="34" t="s">
        <v>7</v>
      </c>
      <c r="I191" s="5" t="s">
        <v>11</v>
      </c>
      <c r="J191" s="209" t="s">
        <v>873</v>
      </c>
    </row>
    <row r="192" spans="1:10" ht="13.5" thickBot="1">
      <c r="A192" s="29"/>
      <c r="B192" s="30"/>
      <c r="C192" s="30"/>
      <c r="D192" s="30"/>
      <c r="E192" s="30"/>
      <c r="F192" s="30"/>
      <c r="G192" s="30"/>
      <c r="H192" s="35"/>
      <c r="I192" s="29"/>
      <c r="J192" s="213"/>
    </row>
    <row r="193" spans="1:10" ht="12.75">
      <c r="A193" s="228">
        <v>1</v>
      </c>
      <c r="B193" s="214" t="s">
        <v>824</v>
      </c>
      <c r="C193" s="214">
        <v>345</v>
      </c>
      <c r="D193" s="214" t="s">
        <v>859</v>
      </c>
      <c r="E193" s="214" t="s">
        <v>860</v>
      </c>
      <c r="F193" s="214" t="s">
        <v>60</v>
      </c>
      <c r="G193" s="215">
        <v>25</v>
      </c>
      <c r="H193" s="216" t="s">
        <v>869</v>
      </c>
      <c r="I193" s="1">
        <v>0.011736111111111109</v>
      </c>
      <c r="J193" s="212"/>
    </row>
    <row r="194" spans="1:10" ht="12.75">
      <c r="A194" s="229">
        <v>2</v>
      </c>
      <c r="B194" s="218"/>
      <c r="C194" s="218">
        <v>335</v>
      </c>
      <c r="D194" s="218" t="s">
        <v>861</v>
      </c>
      <c r="E194" s="218" t="s">
        <v>862</v>
      </c>
      <c r="F194" s="218" t="s">
        <v>60</v>
      </c>
      <c r="G194" s="219">
        <v>19</v>
      </c>
      <c r="H194" s="220" t="s">
        <v>870</v>
      </c>
      <c r="I194" s="221">
        <v>0.01324074074074074</v>
      </c>
      <c r="J194" s="210">
        <f>I194-$I$193</f>
        <v>0.0015046296296296318</v>
      </c>
    </row>
    <row r="195" spans="1:10" ht="12.75">
      <c r="A195" s="229">
        <v>3</v>
      </c>
      <c r="B195" s="218" t="s">
        <v>309</v>
      </c>
      <c r="C195" s="218">
        <v>302</v>
      </c>
      <c r="D195" s="218" t="s">
        <v>863</v>
      </c>
      <c r="E195" s="218" t="s">
        <v>864</v>
      </c>
      <c r="F195" s="218" t="s">
        <v>313</v>
      </c>
      <c r="G195" s="219">
        <v>24</v>
      </c>
      <c r="H195" s="220" t="s">
        <v>855</v>
      </c>
      <c r="I195" s="221">
        <v>0.014097222222222221</v>
      </c>
      <c r="J195" s="210">
        <f>I195-$I$193</f>
        <v>0.0023611111111111124</v>
      </c>
    </row>
    <row r="196" spans="1:10" ht="12.75">
      <c r="A196" s="217">
        <v>4</v>
      </c>
      <c r="B196" s="218"/>
      <c r="C196" s="218">
        <v>305</v>
      </c>
      <c r="D196" s="218" t="s">
        <v>865</v>
      </c>
      <c r="E196" s="218" t="s">
        <v>866</v>
      </c>
      <c r="F196" s="218" t="s">
        <v>60</v>
      </c>
      <c r="G196" s="219">
        <v>29</v>
      </c>
      <c r="H196" s="220" t="s">
        <v>855</v>
      </c>
      <c r="I196" s="221">
        <v>0.014340277777777776</v>
      </c>
      <c r="J196" s="210">
        <f>I196-$I$193</f>
        <v>0.002604166666666668</v>
      </c>
    </row>
    <row r="197" spans="1:10" ht="13.5" thickBot="1">
      <c r="A197" s="222" t="s">
        <v>871</v>
      </c>
      <c r="B197" s="223"/>
      <c r="C197" s="223">
        <v>323</v>
      </c>
      <c r="D197" s="223" t="s">
        <v>867</v>
      </c>
      <c r="E197" s="223" t="s">
        <v>868</v>
      </c>
      <c r="F197" s="223" t="s">
        <v>60</v>
      </c>
      <c r="G197" s="224">
        <v>23</v>
      </c>
      <c r="H197" s="225" t="s">
        <v>59</v>
      </c>
      <c r="I197" s="226"/>
      <c r="J197" s="211"/>
    </row>
    <row r="198" ht="12.75">
      <c r="G198" s="124"/>
    </row>
  </sheetData>
  <mergeCells count="135">
    <mergeCell ref="J174:J175"/>
    <mergeCell ref="J191:J192"/>
    <mergeCell ref="I174:I175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H174:H175"/>
    <mergeCell ref="AE138:AE139"/>
    <mergeCell ref="AF138:AF139"/>
    <mergeCell ref="AG138:AG139"/>
    <mergeCell ref="A174:A175"/>
    <mergeCell ref="B174:B175"/>
    <mergeCell ref="C174:C175"/>
    <mergeCell ref="D174:D175"/>
    <mergeCell ref="E174:E175"/>
    <mergeCell ref="F174:F175"/>
    <mergeCell ref="G174:G175"/>
    <mergeCell ref="AA138:AA139"/>
    <mergeCell ref="AB138:AB139"/>
    <mergeCell ref="AC138:AC139"/>
    <mergeCell ref="AD138:AD139"/>
    <mergeCell ref="W138:W139"/>
    <mergeCell ref="X138:X139"/>
    <mergeCell ref="Y138:Y139"/>
    <mergeCell ref="Z138:Z139"/>
    <mergeCell ref="S138:S139"/>
    <mergeCell ref="T138:T139"/>
    <mergeCell ref="U138:U139"/>
    <mergeCell ref="V138:V139"/>
    <mergeCell ref="O138:O139"/>
    <mergeCell ref="P138:P139"/>
    <mergeCell ref="Q138:Q139"/>
    <mergeCell ref="R138:R139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AF62:AF63"/>
    <mergeCell ref="AG62:AG63"/>
    <mergeCell ref="AH62:AH63"/>
    <mergeCell ref="AI62:AI63"/>
    <mergeCell ref="AB62:AB63"/>
    <mergeCell ref="AC62:AC63"/>
    <mergeCell ref="AD62:AD63"/>
    <mergeCell ref="AE62:AE63"/>
    <mergeCell ref="X62:X63"/>
    <mergeCell ref="Y62:Y63"/>
    <mergeCell ref="Z62:Z63"/>
    <mergeCell ref="AA62:AA63"/>
    <mergeCell ref="T62:T63"/>
    <mergeCell ref="U62:U63"/>
    <mergeCell ref="V62:V63"/>
    <mergeCell ref="W62:W63"/>
    <mergeCell ref="P62:P63"/>
    <mergeCell ref="Q62:Q63"/>
    <mergeCell ref="R62:R63"/>
    <mergeCell ref="S62:S63"/>
    <mergeCell ref="AI40:AI41"/>
    <mergeCell ref="A62:A63"/>
    <mergeCell ref="B62:B63"/>
    <mergeCell ref="C62:C63"/>
    <mergeCell ref="D62:D63"/>
    <mergeCell ref="E62:E63"/>
    <mergeCell ref="F62:F63"/>
    <mergeCell ref="G62:G63"/>
    <mergeCell ref="H62:H63"/>
    <mergeCell ref="O62:O63"/>
    <mergeCell ref="AE40:AE41"/>
    <mergeCell ref="AF40:AF41"/>
    <mergeCell ref="AG40:AG41"/>
    <mergeCell ref="AH40:AH41"/>
    <mergeCell ref="AA40:AA41"/>
    <mergeCell ref="AB40:AB41"/>
    <mergeCell ref="AC40:AC41"/>
    <mergeCell ref="AD40:AD41"/>
    <mergeCell ref="W40:W41"/>
    <mergeCell ref="X40:X41"/>
    <mergeCell ref="Y40:Y41"/>
    <mergeCell ref="Z40:Z41"/>
    <mergeCell ref="S40:S41"/>
    <mergeCell ref="T40:T41"/>
    <mergeCell ref="U40:U41"/>
    <mergeCell ref="V40:V41"/>
    <mergeCell ref="O40:O41"/>
    <mergeCell ref="P40:P41"/>
    <mergeCell ref="Q40:Q41"/>
    <mergeCell ref="R40:R41"/>
    <mergeCell ref="AI6:AI7"/>
    <mergeCell ref="AJ6:AJ7"/>
    <mergeCell ref="A40:A41"/>
    <mergeCell ref="B40:B41"/>
    <mergeCell ref="C40:C41"/>
    <mergeCell ref="D40:D41"/>
    <mergeCell ref="E40:E41"/>
    <mergeCell ref="F40:F41"/>
    <mergeCell ref="G40:G41"/>
    <mergeCell ref="H40:H41"/>
    <mergeCell ref="AE6:AE7"/>
    <mergeCell ref="AF6:AF7"/>
    <mergeCell ref="AG6:AG7"/>
    <mergeCell ref="AH6:AH7"/>
    <mergeCell ref="AA6:AA7"/>
    <mergeCell ref="AB6:AB7"/>
    <mergeCell ref="AC6:AC7"/>
    <mergeCell ref="AD6:AD7"/>
    <mergeCell ref="W6:W7"/>
    <mergeCell ref="X6:X7"/>
    <mergeCell ref="Y6:Y7"/>
    <mergeCell ref="Z6:Z7"/>
    <mergeCell ref="S6:S7"/>
    <mergeCell ref="T6:T7"/>
    <mergeCell ref="U6:U7"/>
    <mergeCell ref="V6:V7"/>
    <mergeCell ref="O6:O7"/>
    <mergeCell ref="P6:P7"/>
    <mergeCell ref="Q6:Q7"/>
    <mergeCell ref="R6:R7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I147"/>
  <sheetViews>
    <sheetView zoomScale="85" zoomScaleNormal="85" workbookViewId="0" topLeftCell="A1">
      <selection activeCell="A1" sqref="A1:A2"/>
    </sheetView>
  </sheetViews>
  <sheetFormatPr defaultColWidth="9.00390625" defaultRowHeight="12.75" outlineLevelCol="1"/>
  <cols>
    <col min="1" max="1" width="9.125" style="119" customWidth="1"/>
    <col min="2" max="2" width="10.875" style="109" customWidth="1"/>
    <col min="3" max="3" width="25.875" style="109" hidden="1" customWidth="1" outlineLevel="1"/>
    <col min="4" max="4" width="22.625" style="109" bestFit="1" customWidth="1" collapsed="1"/>
    <col min="5" max="5" width="14.25390625" style="109" customWidth="1"/>
    <col min="6" max="6" width="13.375" style="109" bestFit="1" customWidth="1"/>
    <col min="7" max="7" width="8.25390625" style="109" customWidth="1"/>
    <col min="8" max="9" width="10.125" style="109" customWidth="1"/>
    <col min="10" max="16384" width="44.75390625" style="109" customWidth="1"/>
  </cols>
  <sheetData>
    <row r="1" spans="1:9" ht="12.75">
      <c r="A1" s="110" t="s">
        <v>0</v>
      </c>
      <c r="B1" s="111" t="s">
        <v>822</v>
      </c>
      <c r="C1" s="111" t="s">
        <v>1</v>
      </c>
      <c r="D1" s="111" t="s">
        <v>3</v>
      </c>
      <c r="E1" s="111" t="s">
        <v>4</v>
      </c>
      <c r="F1" s="111" t="s">
        <v>817</v>
      </c>
      <c r="G1" s="121" t="s">
        <v>8</v>
      </c>
      <c r="H1" s="133" t="s">
        <v>36</v>
      </c>
      <c r="I1" s="120" t="s">
        <v>37</v>
      </c>
    </row>
    <row r="2" spans="1:9" ht="13.5" thickBot="1">
      <c r="A2" s="114"/>
      <c r="B2" s="115"/>
      <c r="C2" s="115"/>
      <c r="D2" s="115"/>
      <c r="E2" s="115"/>
      <c r="F2" s="115"/>
      <c r="G2" s="122"/>
      <c r="H2" s="134"/>
      <c r="I2" s="123"/>
    </row>
    <row r="3" spans="1:9" ht="12.75">
      <c r="A3" s="135">
        <v>1</v>
      </c>
      <c r="B3" s="136">
        <v>9</v>
      </c>
      <c r="C3" s="137" t="s">
        <v>134</v>
      </c>
      <c r="D3" s="137" t="s">
        <v>140</v>
      </c>
      <c r="E3" s="137" t="s">
        <v>141</v>
      </c>
      <c r="F3" s="138" t="s">
        <v>818</v>
      </c>
      <c r="G3" s="139" t="s">
        <v>69</v>
      </c>
      <c r="H3" s="140">
        <v>0.011041666666666667</v>
      </c>
      <c r="I3" s="141">
        <v>0.013072273662551438</v>
      </c>
    </row>
    <row r="4" spans="1:9" ht="12.75">
      <c r="A4" s="142">
        <v>2</v>
      </c>
      <c r="B4" s="143">
        <v>3</v>
      </c>
      <c r="C4" s="144" t="s">
        <v>68</v>
      </c>
      <c r="D4" s="145" t="s">
        <v>70</v>
      </c>
      <c r="E4" s="145" t="s">
        <v>71</v>
      </c>
      <c r="F4" s="146" t="s">
        <v>818</v>
      </c>
      <c r="G4" s="147" t="s">
        <v>47</v>
      </c>
      <c r="H4" s="148">
        <v>0.011064814814814814</v>
      </c>
      <c r="I4" s="149">
        <v>0.012232638888888888</v>
      </c>
    </row>
    <row r="5" spans="1:9" ht="12.75">
      <c r="A5" s="142">
        <v>3</v>
      </c>
      <c r="B5" s="143">
        <v>1</v>
      </c>
      <c r="C5" s="144" t="s">
        <v>39</v>
      </c>
      <c r="D5" s="144" t="s">
        <v>50</v>
      </c>
      <c r="E5" s="144" t="s">
        <v>51</v>
      </c>
      <c r="F5" s="146" t="s">
        <v>818</v>
      </c>
      <c r="G5" s="147" t="s">
        <v>47</v>
      </c>
      <c r="H5" s="148">
        <v>0.011099537037037038</v>
      </c>
      <c r="I5" s="149">
        <v>0.011935185185185184</v>
      </c>
    </row>
    <row r="6" spans="1:9" ht="12.75">
      <c r="A6" s="142">
        <v>4</v>
      </c>
      <c r="B6" s="143">
        <v>2</v>
      </c>
      <c r="C6" s="144" t="s">
        <v>56</v>
      </c>
      <c r="D6" s="145" t="s">
        <v>58</v>
      </c>
      <c r="E6" s="145" t="s">
        <v>59</v>
      </c>
      <c r="F6" s="146" t="s">
        <v>818</v>
      </c>
      <c r="G6" s="147" t="s">
        <v>47</v>
      </c>
      <c r="H6" s="148">
        <v>0.011111111111111112</v>
      </c>
      <c r="I6" s="149">
        <v>0.012067129629629629</v>
      </c>
    </row>
    <row r="7" spans="1:9" ht="12.75">
      <c r="A7" s="142">
        <v>5</v>
      </c>
      <c r="B7" s="150">
        <v>4</v>
      </c>
      <c r="C7" s="144" t="s">
        <v>79</v>
      </c>
      <c r="D7" s="145" t="s">
        <v>88</v>
      </c>
      <c r="E7" s="145" t="s">
        <v>89</v>
      </c>
      <c r="F7" s="146" t="s">
        <v>818</v>
      </c>
      <c r="G7" s="147" t="s">
        <v>47</v>
      </c>
      <c r="H7" s="148">
        <v>0.01113425925925926</v>
      </c>
      <c r="I7" s="149">
        <v>0.012686342592592593</v>
      </c>
    </row>
    <row r="8" spans="1:9" ht="12.75">
      <c r="A8" s="142">
        <v>6</v>
      </c>
      <c r="B8" s="150">
        <v>4</v>
      </c>
      <c r="C8" s="144" t="s">
        <v>204</v>
      </c>
      <c r="D8" s="144" t="s">
        <v>213</v>
      </c>
      <c r="E8" s="144" t="s">
        <v>214</v>
      </c>
      <c r="F8" s="151" t="s">
        <v>819</v>
      </c>
      <c r="G8" s="147" t="s">
        <v>69</v>
      </c>
      <c r="H8" s="148">
        <v>0.011168981481481481</v>
      </c>
      <c r="I8" s="149">
        <v>0.011505915637860083</v>
      </c>
    </row>
    <row r="9" spans="1:9" ht="12.75">
      <c r="A9" s="142">
        <v>7</v>
      </c>
      <c r="B9" s="150">
        <v>6</v>
      </c>
      <c r="C9" s="144" t="s">
        <v>815</v>
      </c>
      <c r="D9" s="145" t="s">
        <v>104</v>
      </c>
      <c r="E9" s="145" t="s">
        <v>105</v>
      </c>
      <c r="F9" s="146" t="s">
        <v>818</v>
      </c>
      <c r="G9" s="147" t="s">
        <v>69</v>
      </c>
      <c r="H9" s="148">
        <v>0.011238425925925928</v>
      </c>
      <c r="I9" s="149">
        <v>0.012548868312757203</v>
      </c>
    </row>
    <row r="10" spans="1:9" ht="12.75">
      <c r="A10" s="142">
        <v>8</v>
      </c>
      <c r="B10" s="150">
        <v>8</v>
      </c>
      <c r="C10" s="144" t="s">
        <v>128</v>
      </c>
      <c r="D10" s="144" t="s">
        <v>130</v>
      </c>
      <c r="E10" s="144"/>
      <c r="F10" s="146" t="s">
        <v>818</v>
      </c>
      <c r="G10" s="147" t="s">
        <v>47</v>
      </c>
      <c r="H10" s="148">
        <v>0.011284722222222222</v>
      </c>
      <c r="I10" s="149">
        <v>0.013223379629629628</v>
      </c>
    </row>
    <row r="11" spans="1:9" ht="12.75">
      <c r="A11" s="142">
        <v>9</v>
      </c>
      <c r="B11" s="143">
        <v>1</v>
      </c>
      <c r="C11" s="144" t="s">
        <v>178</v>
      </c>
      <c r="D11" s="145" t="s">
        <v>184</v>
      </c>
      <c r="E11" s="145" t="s">
        <v>185</v>
      </c>
      <c r="F11" s="151" t="s">
        <v>819</v>
      </c>
      <c r="G11" s="147" t="s">
        <v>47</v>
      </c>
      <c r="H11" s="148">
        <v>0.011516203703703702</v>
      </c>
      <c r="I11" s="149">
        <v>0.012466435185185188</v>
      </c>
    </row>
    <row r="12" spans="1:9" ht="12.75">
      <c r="A12" s="142">
        <v>10</v>
      </c>
      <c r="B12" s="150">
        <v>7</v>
      </c>
      <c r="C12" s="144" t="s">
        <v>235</v>
      </c>
      <c r="D12" s="145" t="s">
        <v>237</v>
      </c>
      <c r="E12" s="145" t="s">
        <v>238</v>
      </c>
      <c r="F12" s="151" t="s">
        <v>819</v>
      </c>
      <c r="G12" s="147" t="s">
        <v>127</v>
      </c>
      <c r="H12" s="148">
        <v>0.011712962962962965</v>
      </c>
      <c r="I12" s="149">
        <v>0.013744212962962963</v>
      </c>
    </row>
    <row r="13" spans="1:9" ht="12.75">
      <c r="A13" s="142">
        <v>11</v>
      </c>
      <c r="B13" s="143">
        <v>1</v>
      </c>
      <c r="C13" s="144" t="s">
        <v>39</v>
      </c>
      <c r="D13" s="145" t="s">
        <v>41</v>
      </c>
      <c r="E13" s="145" t="s">
        <v>42</v>
      </c>
      <c r="F13" s="146" t="s">
        <v>818</v>
      </c>
      <c r="G13" s="147" t="s">
        <v>47</v>
      </c>
      <c r="H13" s="148">
        <v>0.011724537037037035</v>
      </c>
      <c r="I13" s="149">
        <v>0.012234953703703703</v>
      </c>
    </row>
    <row r="14" spans="1:9" ht="12.75">
      <c r="A14" s="142">
        <v>12</v>
      </c>
      <c r="B14" s="143">
        <v>2</v>
      </c>
      <c r="C14" s="144" t="s">
        <v>56</v>
      </c>
      <c r="D14" s="145" t="s">
        <v>65</v>
      </c>
      <c r="E14" s="145" t="s">
        <v>66</v>
      </c>
      <c r="F14" s="146" t="s">
        <v>818</v>
      </c>
      <c r="G14" s="147" t="s">
        <v>47</v>
      </c>
      <c r="H14" s="148">
        <v>0.011724537037037035</v>
      </c>
      <c r="I14" s="149">
        <v>0.012340277777777776</v>
      </c>
    </row>
    <row r="15" spans="1:9" ht="12.75">
      <c r="A15" s="142">
        <v>13</v>
      </c>
      <c r="B15" s="150">
        <v>4</v>
      </c>
      <c r="C15" s="144" t="s">
        <v>79</v>
      </c>
      <c r="D15" s="145" t="s">
        <v>80</v>
      </c>
      <c r="E15" s="145" t="s">
        <v>81</v>
      </c>
      <c r="F15" s="146" t="s">
        <v>818</v>
      </c>
      <c r="G15" s="147" t="s">
        <v>69</v>
      </c>
      <c r="H15" s="148">
        <v>0.01175925925925926</v>
      </c>
      <c r="I15" s="149">
        <v>0.01257716049382716</v>
      </c>
    </row>
    <row r="16" spans="1:9" ht="12.75">
      <c r="A16" s="142">
        <v>14</v>
      </c>
      <c r="B16" s="143">
        <v>3</v>
      </c>
      <c r="C16" s="144" t="s">
        <v>68</v>
      </c>
      <c r="D16" s="144" t="s">
        <v>76</v>
      </c>
      <c r="E16" s="144"/>
      <c r="F16" s="146" t="s">
        <v>818</v>
      </c>
      <c r="G16" s="147" t="s">
        <v>47</v>
      </c>
      <c r="H16" s="148">
        <v>0.011805555555555555</v>
      </c>
      <c r="I16" s="149">
        <v>0.012790509259259258</v>
      </c>
    </row>
    <row r="17" spans="1:9" ht="12.75">
      <c r="A17" s="142">
        <v>15</v>
      </c>
      <c r="B17" s="143">
        <v>2</v>
      </c>
      <c r="C17" s="144" t="s">
        <v>186</v>
      </c>
      <c r="D17" s="145" t="s">
        <v>193</v>
      </c>
      <c r="E17" s="145" t="s">
        <v>194</v>
      </c>
      <c r="F17" s="151" t="s">
        <v>819</v>
      </c>
      <c r="G17" s="147" t="s">
        <v>69</v>
      </c>
      <c r="H17" s="148">
        <v>0.011828703703703704</v>
      </c>
      <c r="I17" s="149">
        <v>0.012519290123456789</v>
      </c>
    </row>
    <row r="18" spans="1:9" ht="12.75">
      <c r="A18" s="142">
        <v>16</v>
      </c>
      <c r="B18" s="143">
        <v>2</v>
      </c>
      <c r="C18" s="144" t="s">
        <v>269</v>
      </c>
      <c r="D18" s="144" t="s">
        <v>271</v>
      </c>
      <c r="E18" s="144" t="s">
        <v>272</v>
      </c>
      <c r="F18" s="152" t="s">
        <v>820</v>
      </c>
      <c r="G18" s="147" t="s">
        <v>47</v>
      </c>
      <c r="H18" s="148">
        <v>0.011886574074074075</v>
      </c>
      <c r="I18" s="149">
        <v>0.013215277777777779</v>
      </c>
    </row>
    <row r="19" spans="1:9" ht="12.75">
      <c r="A19" s="142">
        <v>17</v>
      </c>
      <c r="B19" s="143">
        <v>1</v>
      </c>
      <c r="C19" s="144" t="s">
        <v>261</v>
      </c>
      <c r="D19" s="144" t="s">
        <v>263</v>
      </c>
      <c r="E19" s="144" t="s">
        <v>264</v>
      </c>
      <c r="F19" s="152" t="s">
        <v>820</v>
      </c>
      <c r="G19" s="147" t="s">
        <v>47</v>
      </c>
      <c r="H19" s="148">
        <v>0.012013888888888888</v>
      </c>
      <c r="I19" s="149">
        <v>0.013041666666666668</v>
      </c>
    </row>
    <row r="20" spans="1:9" ht="12.75">
      <c r="A20" s="142">
        <v>18</v>
      </c>
      <c r="B20" s="150">
        <v>5</v>
      </c>
      <c r="C20" s="144" t="s">
        <v>92</v>
      </c>
      <c r="D20" s="144" t="s">
        <v>99</v>
      </c>
      <c r="E20" s="144" t="s">
        <v>100</v>
      </c>
      <c r="F20" s="146" t="s">
        <v>818</v>
      </c>
      <c r="G20" s="147" t="s">
        <v>69</v>
      </c>
      <c r="H20" s="148">
        <v>0.012048611111111112</v>
      </c>
      <c r="I20" s="149">
        <v>0.012411265432098766</v>
      </c>
    </row>
    <row r="21" spans="1:9" ht="12.75">
      <c r="A21" s="142">
        <v>19</v>
      </c>
      <c r="B21" s="150">
        <v>11</v>
      </c>
      <c r="C21" s="144" t="s">
        <v>152</v>
      </c>
      <c r="D21" s="144" t="s">
        <v>153</v>
      </c>
      <c r="E21" s="144"/>
      <c r="F21" s="146" t="s">
        <v>818</v>
      </c>
      <c r="G21" s="147" t="s">
        <v>69</v>
      </c>
      <c r="H21" s="148">
        <v>0.01207175925925926</v>
      </c>
      <c r="I21" s="149">
        <v>0.01349151234567901</v>
      </c>
    </row>
    <row r="22" spans="1:9" ht="12.75">
      <c r="A22" s="142">
        <v>20</v>
      </c>
      <c r="B22" s="150">
        <v>6</v>
      </c>
      <c r="C22" s="144" t="s">
        <v>815</v>
      </c>
      <c r="D22" s="145" t="s">
        <v>112</v>
      </c>
      <c r="E22" s="145" t="s">
        <v>113</v>
      </c>
      <c r="F22" s="146" t="s">
        <v>818</v>
      </c>
      <c r="G22" s="147" t="s">
        <v>47</v>
      </c>
      <c r="H22" s="148">
        <v>0.012106481481481482</v>
      </c>
      <c r="I22" s="149">
        <v>0.013584490740740742</v>
      </c>
    </row>
    <row r="23" spans="1:9" ht="12.75">
      <c r="A23" s="142">
        <v>21</v>
      </c>
      <c r="B23" s="150">
        <v>8</v>
      </c>
      <c r="C23" s="144" t="s">
        <v>245</v>
      </c>
      <c r="D23" s="145" t="s">
        <v>247</v>
      </c>
      <c r="E23" s="145" t="s">
        <v>248</v>
      </c>
      <c r="F23" s="151" t="s">
        <v>819</v>
      </c>
      <c r="G23" s="147" t="s">
        <v>127</v>
      </c>
      <c r="H23" s="148">
        <v>0.012118055555555556</v>
      </c>
      <c r="I23" s="149">
        <v>0.013294270833333333</v>
      </c>
    </row>
    <row r="24" spans="1:9" ht="12.75">
      <c r="A24" s="142">
        <v>22</v>
      </c>
      <c r="B24" s="150">
        <v>4</v>
      </c>
      <c r="C24" s="144" t="s">
        <v>287</v>
      </c>
      <c r="D24" s="145" t="s">
        <v>289</v>
      </c>
      <c r="E24" s="145" t="s">
        <v>290</v>
      </c>
      <c r="F24" s="152" t="s">
        <v>820</v>
      </c>
      <c r="G24" s="147" t="s">
        <v>69</v>
      </c>
      <c r="H24" s="148">
        <v>0.012141203703703704</v>
      </c>
      <c r="I24" s="149">
        <v>0.012892232510288069</v>
      </c>
    </row>
    <row r="25" spans="1:9" ht="12.75">
      <c r="A25" s="142">
        <v>23</v>
      </c>
      <c r="B25" s="150">
        <v>7</v>
      </c>
      <c r="C25" s="144" t="s">
        <v>118</v>
      </c>
      <c r="D25" s="144" t="s">
        <v>119</v>
      </c>
      <c r="E25" s="144" t="s">
        <v>120</v>
      </c>
      <c r="F25" s="146" t="s">
        <v>818</v>
      </c>
      <c r="G25" s="147" t="s">
        <v>47</v>
      </c>
      <c r="H25" s="148">
        <v>0.012152777777777778</v>
      </c>
      <c r="I25" s="149">
        <v>0.013306712962962966</v>
      </c>
    </row>
    <row r="26" spans="1:9" ht="12.75">
      <c r="A26" s="142">
        <v>24</v>
      </c>
      <c r="B26" s="150">
        <v>9</v>
      </c>
      <c r="C26" s="144" t="s">
        <v>134</v>
      </c>
      <c r="D26" s="145" t="s">
        <v>136</v>
      </c>
      <c r="E26" s="145" t="s">
        <v>137</v>
      </c>
      <c r="F26" s="146" t="s">
        <v>818</v>
      </c>
      <c r="G26" s="147" t="s">
        <v>69</v>
      </c>
      <c r="H26" s="148">
        <v>0.012233796296296296</v>
      </c>
      <c r="I26" s="149">
        <v>0.01378343621399177</v>
      </c>
    </row>
    <row r="27" spans="1:9" ht="12.75">
      <c r="A27" s="142">
        <v>25</v>
      </c>
      <c r="B27" s="150">
        <v>5</v>
      </c>
      <c r="C27" s="144" t="s">
        <v>92</v>
      </c>
      <c r="D27" s="145" t="s">
        <v>94</v>
      </c>
      <c r="E27" s="145" t="s">
        <v>95</v>
      </c>
      <c r="F27" s="146" t="s">
        <v>818</v>
      </c>
      <c r="G27" s="147" t="s">
        <v>47</v>
      </c>
      <c r="H27" s="148">
        <v>0.01224537037037037</v>
      </c>
      <c r="I27" s="149">
        <v>0.013091435185185185</v>
      </c>
    </row>
    <row r="28" spans="1:9" ht="12.75">
      <c r="A28" s="142">
        <v>26</v>
      </c>
      <c r="B28" s="143">
        <v>1</v>
      </c>
      <c r="C28" s="144" t="s">
        <v>261</v>
      </c>
      <c r="D28" s="145" t="s">
        <v>268</v>
      </c>
      <c r="E28" s="145"/>
      <c r="F28" s="152" t="s">
        <v>820</v>
      </c>
      <c r="G28" s="147" t="s">
        <v>69</v>
      </c>
      <c r="H28" s="148">
        <v>0.01224537037037037</v>
      </c>
      <c r="I28" s="149">
        <v>0.013279320987654322</v>
      </c>
    </row>
    <row r="29" spans="1:9" ht="12.75">
      <c r="A29" s="142">
        <v>27</v>
      </c>
      <c r="B29" s="150">
        <v>5</v>
      </c>
      <c r="C29" s="144" t="s">
        <v>217</v>
      </c>
      <c r="D29" s="145" t="s">
        <v>225</v>
      </c>
      <c r="E29" s="145" t="s">
        <v>226</v>
      </c>
      <c r="F29" s="151" t="s">
        <v>819</v>
      </c>
      <c r="G29" s="147" t="s">
        <v>69</v>
      </c>
      <c r="H29" s="148">
        <v>0.012256944444444444</v>
      </c>
      <c r="I29" s="149">
        <v>0.013136574074074073</v>
      </c>
    </row>
    <row r="30" spans="1:9" ht="12.75">
      <c r="A30" s="142">
        <v>28</v>
      </c>
      <c r="B30" s="143">
        <v>3</v>
      </c>
      <c r="C30" s="144" t="s">
        <v>196</v>
      </c>
      <c r="D30" s="145" t="s">
        <v>198</v>
      </c>
      <c r="E30" s="145" t="s">
        <v>199</v>
      </c>
      <c r="F30" s="151" t="s">
        <v>819</v>
      </c>
      <c r="G30" s="147" t="s">
        <v>69</v>
      </c>
      <c r="H30" s="148">
        <v>0.012268518518518519</v>
      </c>
      <c r="I30" s="149">
        <v>0.013077417695473251</v>
      </c>
    </row>
    <row r="31" spans="1:9" ht="12.75">
      <c r="A31" s="142">
        <v>29</v>
      </c>
      <c r="B31" s="150">
        <v>5</v>
      </c>
      <c r="C31" s="144" t="s">
        <v>297</v>
      </c>
      <c r="D31" s="145" t="s">
        <v>299</v>
      </c>
      <c r="E31" s="145" t="s">
        <v>300</v>
      </c>
      <c r="F31" s="152" t="s">
        <v>820</v>
      </c>
      <c r="G31" s="147" t="s">
        <v>69</v>
      </c>
      <c r="H31" s="148">
        <v>0.01230324074074074</v>
      </c>
      <c r="I31" s="149">
        <v>0.013245884773662554</v>
      </c>
    </row>
    <row r="32" spans="1:9" ht="12.75">
      <c r="A32" s="142">
        <v>30</v>
      </c>
      <c r="B32" s="150">
        <v>7</v>
      </c>
      <c r="C32" s="144" t="s">
        <v>320</v>
      </c>
      <c r="D32" s="145" t="s">
        <v>322</v>
      </c>
      <c r="E32" s="145" t="s">
        <v>323</v>
      </c>
      <c r="F32" s="152" t="s">
        <v>820</v>
      </c>
      <c r="G32" s="147" t="s">
        <v>69</v>
      </c>
      <c r="H32" s="148">
        <v>0.012314814814814815</v>
      </c>
      <c r="I32" s="149">
        <v>0.013119855967078188</v>
      </c>
    </row>
    <row r="33" spans="1:9" ht="12.75">
      <c r="A33" s="142">
        <v>31</v>
      </c>
      <c r="B33" s="143">
        <v>3</v>
      </c>
      <c r="C33" s="144" t="s">
        <v>277</v>
      </c>
      <c r="D33" s="144" t="s">
        <v>279</v>
      </c>
      <c r="E33" s="144" t="s">
        <v>280</v>
      </c>
      <c r="F33" s="152" t="s">
        <v>820</v>
      </c>
      <c r="G33" s="147" t="s">
        <v>69</v>
      </c>
      <c r="H33" s="148">
        <v>0.012361111111111113</v>
      </c>
      <c r="I33" s="149">
        <v>0.01336548353909465</v>
      </c>
    </row>
    <row r="34" spans="1:9" ht="12.75">
      <c r="A34" s="142">
        <v>32</v>
      </c>
      <c r="B34" s="143">
        <v>1</v>
      </c>
      <c r="C34" s="144" t="s">
        <v>625</v>
      </c>
      <c r="D34" s="144" t="s">
        <v>627</v>
      </c>
      <c r="E34" s="144" t="s">
        <v>628</v>
      </c>
      <c r="F34" s="153" t="s">
        <v>821</v>
      </c>
      <c r="G34" s="147" t="s">
        <v>93</v>
      </c>
      <c r="H34" s="148">
        <v>0.012361111111111113</v>
      </c>
      <c r="I34" s="149">
        <v>0.013500631313131313</v>
      </c>
    </row>
    <row r="35" spans="1:9" ht="12.75">
      <c r="A35" s="142">
        <v>33</v>
      </c>
      <c r="B35" s="150">
        <v>8</v>
      </c>
      <c r="C35" s="144" t="s">
        <v>332</v>
      </c>
      <c r="D35" s="145" t="s">
        <v>339</v>
      </c>
      <c r="E35" s="145" t="s">
        <v>340</v>
      </c>
      <c r="F35" s="152" t="s">
        <v>820</v>
      </c>
      <c r="G35" s="147" t="s">
        <v>69</v>
      </c>
      <c r="H35" s="148">
        <v>0.012418981481481482</v>
      </c>
      <c r="I35" s="149">
        <v>0.013488940329218106</v>
      </c>
    </row>
    <row r="36" spans="1:9" ht="12.75">
      <c r="A36" s="142">
        <v>34</v>
      </c>
      <c r="B36" s="143">
        <v>2</v>
      </c>
      <c r="C36" s="144" t="s">
        <v>269</v>
      </c>
      <c r="D36" s="144" t="s">
        <v>275</v>
      </c>
      <c r="E36" s="144" t="s">
        <v>276</v>
      </c>
      <c r="F36" s="152" t="s">
        <v>820</v>
      </c>
      <c r="G36" s="147" t="s">
        <v>69</v>
      </c>
      <c r="H36" s="148">
        <v>0.012430555555555554</v>
      </c>
      <c r="I36" s="149">
        <v>0.013348765432098763</v>
      </c>
    </row>
    <row r="37" spans="1:9" ht="12.75">
      <c r="A37" s="142">
        <v>35</v>
      </c>
      <c r="B37" s="150">
        <v>6</v>
      </c>
      <c r="C37" s="144" t="s">
        <v>309</v>
      </c>
      <c r="D37" s="145" t="s">
        <v>311</v>
      </c>
      <c r="E37" s="145" t="s">
        <v>312</v>
      </c>
      <c r="F37" s="152" t="s">
        <v>820</v>
      </c>
      <c r="G37" s="147" t="s">
        <v>69</v>
      </c>
      <c r="H37" s="148">
        <v>0.01244212962962963</v>
      </c>
      <c r="I37" s="149">
        <v>0.01308770576131687</v>
      </c>
    </row>
    <row r="38" spans="1:9" ht="12.75">
      <c r="A38" s="142">
        <v>36</v>
      </c>
      <c r="B38" s="150">
        <v>8</v>
      </c>
      <c r="C38" s="144" t="s">
        <v>128</v>
      </c>
      <c r="D38" s="144" t="s">
        <v>133</v>
      </c>
      <c r="E38" s="144"/>
      <c r="F38" s="146" t="s">
        <v>818</v>
      </c>
      <c r="G38" s="147" t="s">
        <v>69</v>
      </c>
      <c r="H38" s="148">
        <v>0.012488425925925925</v>
      </c>
      <c r="I38" s="149">
        <v>0.013216306584362139</v>
      </c>
    </row>
    <row r="39" spans="1:9" ht="12.75">
      <c r="A39" s="142">
        <v>37</v>
      </c>
      <c r="B39" s="150">
        <v>7</v>
      </c>
      <c r="C39" s="144" t="s">
        <v>118</v>
      </c>
      <c r="D39" s="144" t="s">
        <v>124</v>
      </c>
      <c r="E39" s="144" t="s">
        <v>125</v>
      </c>
      <c r="F39" s="146" t="s">
        <v>818</v>
      </c>
      <c r="G39" s="147" t="s">
        <v>69</v>
      </c>
      <c r="H39" s="148">
        <v>0.01252314814814815</v>
      </c>
      <c r="I39" s="149">
        <v>0.013117283950617285</v>
      </c>
    </row>
    <row r="40" spans="1:9" ht="12.75">
      <c r="A40" s="142">
        <v>38</v>
      </c>
      <c r="B40" s="150">
        <v>5</v>
      </c>
      <c r="C40" s="144" t="s">
        <v>297</v>
      </c>
      <c r="D40" s="145" t="s">
        <v>306</v>
      </c>
      <c r="E40" s="145" t="s">
        <v>307</v>
      </c>
      <c r="F40" s="152" t="s">
        <v>820</v>
      </c>
      <c r="G40" s="147" t="s">
        <v>69</v>
      </c>
      <c r="H40" s="148">
        <v>0.012534722222222223</v>
      </c>
      <c r="I40" s="149">
        <v>0.013851594650205763</v>
      </c>
    </row>
    <row r="41" spans="1:9" ht="12.75">
      <c r="A41" s="142">
        <v>39</v>
      </c>
      <c r="B41" s="150">
        <v>4</v>
      </c>
      <c r="C41" s="144" t="s">
        <v>287</v>
      </c>
      <c r="D41" s="145" t="s">
        <v>294</v>
      </c>
      <c r="E41" s="145" t="s">
        <v>295</v>
      </c>
      <c r="F41" s="152" t="s">
        <v>820</v>
      </c>
      <c r="G41" s="147" t="s">
        <v>69</v>
      </c>
      <c r="H41" s="148">
        <v>0.012569444444444446</v>
      </c>
      <c r="I41" s="149">
        <v>0.013638117283950616</v>
      </c>
    </row>
    <row r="42" spans="1:9" ht="12.75">
      <c r="A42" s="142">
        <v>40</v>
      </c>
      <c r="B42" s="150">
        <v>9</v>
      </c>
      <c r="C42" s="144" t="s">
        <v>342</v>
      </c>
      <c r="D42" s="145" t="s">
        <v>349</v>
      </c>
      <c r="E42" s="145" t="s">
        <v>350</v>
      </c>
      <c r="F42" s="152" t="s">
        <v>820</v>
      </c>
      <c r="G42" s="147" t="s">
        <v>69</v>
      </c>
      <c r="H42" s="148">
        <v>0.012719907407407407</v>
      </c>
      <c r="I42" s="149">
        <v>0.01410622427983539</v>
      </c>
    </row>
    <row r="43" spans="1:9" ht="12.75">
      <c r="A43" s="142">
        <v>41</v>
      </c>
      <c r="B43" s="143">
        <v>3</v>
      </c>
      <c r="C43" s="144" t="s">
        <v>277</v>
      </c>
      <c r="D43" s="144" t="s">
        <v>284</v>
      </c>
      <c r="E43" s="144" t="s">
        <v>285</v>
      </c>
      <c r="F43" s="152" t="s">
        <v>820</v>
      </c>
      <c r="G43" s="147" t="s">
        <v>69</v>
      </c>
      <c r="H43" s="148">
        <v>0.012777777777777777</v>
      </c>
      <c r="I43" s="149">
        <v>0.013121141975308644</v>
      </c>
    </row>
    <row r="44" spans="1:9" ht="12.75">
      <c r="A44" s="142">
        <v>42</v>
      </c>
      <c r="B44" s="150">
        <v>12</v>
      </c>
      <c r="C44" s="144" t="s">
        <v>157</v>
      </c>
      <c r="D44" s="145" t="s">
        <v>163</v>
      </c>
      <c r="E44" s="145" t="s">
        <v>164</v>
      </c>
      <c r="F44" s="146" t="s">
        <v>818</v>
      </c>
      <c r="G44" s="147" t="s">
        <v>127</v>
      </c>
      <c r="H44" s="148">
        <v>0.01289351851851852</v>
      </c>
      <c r="I44" s="149">
        <v>0.014953703703703705</v>
      </c>
    </row>
    <row r="45" spans="1:9" ht="12.75">
      <c r="A45" s="142">
        <v>43</v>
      </c>
      <c r="B45" s="143">
        <v>2</v>
      </c>
      <c r="C45" s="144" t="s">
        <v>186</v>
      </c>
      <c r="D45" s="145" t="s">
        <v>188</v>
      </c>
      <c r="E45" s="145" t="s">
        <v>189</v>
      </c>
      <c r="F45" s="154" t="s">
        <v>819</v>
      </c>
      <c r="G45" s="147" t="s">
        <v>69</v>
      </c>
      <c r="H45" s="148">
        <v>0.01289351851851852</v>
      </c>
      <c r="I45" s="149">
        <v>0.014126800411522636</v>
      </c>
    </row>
    <row r="46" spans="1:9" ht="12.75">
      <c r="A46" s="142">
        <v>44</v>
      </c>
      <c r="B46" s="143">
        <v>1</v>
      </c>
      <c r="C46" s="144" t="s">
        <v>178</v>
      </c>
      <c r="D46" s="145" t="s">
        <v>180</v>
      </c>
      <c r="E46" s="145" t="s">
        <v>181</v>
      </c>
      <c r="F46" s="154" t="s">
        <v>819</v>
      </c>
      <c r="G46" s="147" t="s">
        <v>69</v>
      </c>
      <c r="H46" s="148">
        <v>0.012916666666666667</v>
      </c>
      <c r="I46" s="149">
        <v>0.013833590534979425</v>
      </c>
    </row>
    <row r="47" spans="1:9" ht="12.75">
      <c r="A47" s="142">
        <v>45</v>
      </c>
      <c r="B47" s="150">
        <v>13</v>
      </c>
      <c r="C47" s="144" t="s">
        <v>385</v>
      </c>
      <c r="D47" s="145" t="s">
        <v>387</v>
      </c>
      <c r="E47" s="145" t="s">
        <v>388</v>
      </c>
      <c r="F47" s="152" t="s">
        <v>820</v>
      </c>
      <c r="G47" s="147" t="s">
        <v>69</v>
      </c>
      <c r="H47" s="148">
        <v>0.012916666666666667</v>
      </c>
      <c r="I47" s="149">
        <v>0.014511316872427984</v>
      </c>
    </row>
    <row r="48" spans="1:9" ht="12.75">
      <c r="A48" s="142">
        <v>46</v>
      </c>
      <c r="B48" s="150">
        <v>21</v>
      </c>
      <c r="C48" s="144" t="s">
        <v>465</v>
      </c>
      <c r="D48" s="145" t="s">
        <v>473</v>
      </c>
      <c r="E48" s="145" t="s">
        <v>474</v>
      </c>
      <c r="F48" s="152" t="s">
        <v>820</v>
      </c>
      <c r="G48" s="147" t="s">
        <v>127</v>
      </c>
      <c r="H48" s="148">
        <v>0.012939814814814814</v>
      </c>
      <c r="I48" s="149">
        <v>0.014716435185185181</v>
      </c>
    </row>
    <row r="49" spans="1:9" ht="12.75">
      <c r="A49" s="142">
        <v>47</v>
      </c>
      <c r="B49" s="150">
        <v>8</v>
      </c>
      <c r="C49" s="144" t="s">
        <v>714</v>
      </c>
      <c r="D49" s="144" t="s">
        <v>722</v>
      </c>
      <c r="E49" s="144" t="s">
        <v>723</v>
      </c>
      <c r="F49" s="153" t="s">
        <v>821</v>
      </c>
      <c r="G49" s="147" t="s">
        <v>69</v>
      </c>
      <c r="H49" s="148">
        <v>0.013101851851851852</v>
      </c>
      <c r="I49" s="149">
        <v>0.014629629629629628</v>
      </c>
    </row>
    <row r="50" spans="1:9" ht="12.75">
      <c r="A50" s="142">
        <v>48</v>
      </c>
      <c r="B50" s="150">
        <v>10</v>
      </c>
      <c r="C50" s="144" t="s">
        <v>143</v>
      </c>
      <c r="D50" s="145" t="s">
        <v>144</v>
      </c>
      <c r="E50" s="145" t="s">
        <v>145</v>
      </c>
      <c r="F50" s="146" t="s">
        <v>818</v>
      </c>
      <c r="G50" s="147" t="s">
        <v>69</v>
      </c>
      <c r="H50" s="148">
        <v>0.01318287037037037</v>
      </c>
      <c r="I50" s="149">
        <v>0.013991769547325105</v>
      </c>
    </row>
    <row r="51" spans="1:9" ht="12.75">
      <c r="A51" s="142">
        <v>49</v>
      </c>
      <c r="B51" s="150">
        <v>23</v>
      </c>
      <c r="C51" s="144" t="s">
        <v>487</v>
      </c>
      <c r="D51" s="145" t="s">
        <v>489</v>
      </c>
      <c r="E51" s="145" t="s">
        <v>490</v>
      </c>
      <c r="F51" s="152" t="s">
        <v>820</v>
      </c>
      <c r="G51" s="147" t="s">
        <v>127</v>
      </c>
      <c r="H51" s="148">
        <v>0.013206018518518518</v>
      </c>
      <c r="I51" s="149">
        <v>0.014741030092592592</v>
      </c>
    </row>
    <row r="52" spans="1:9" ht="12.75">
      <c r="A52" s="142">
        <v>50</v>
      </c>
      <c r="B52" s="150">
        <v>4</v>
      </c>
      <c r="C52" s="144" t="s">
        <v>661</v>
      </c>
      <c r="D52" s="145" t="s">
        <v>663</v>
      </c>
      <c r="E52" s="145" t="s">
        <v>664</v>
      </c>
      <c r="F52" s="153" t="s">
        <v>821</v>
      </c>
      <c r="G52" s="147" t="s">
        <v>93</v>
      </c>
      <c r="H52" s="148">
        <v>0.01324074074074074</v>
      </c>
      <c r="I52" s="149">
        <v>0.014610690235690237</v>
      </c>
    </row>
    <row r="53" spans="1:9" ht="12.75">
      <c r="A53" s="142">
        <v>51</v>
      </c>
      <c r="B53" s="150">
        <v>8</v>
      </c>
      <c r="C53" s="144" t="s">
        <v>332</v>
      </c>
      <c r="D53" s="145" t="s">
        <v>334</v>
      </c>
      <c r="E53" s="145" t="s">
        <v>335</v>
      </c>
      <c r="F53" s="152" t="s">
        <v>820</v>
      </c>
      <c r="G53" s="147" t="s">
        <v>127</v>
      </c>
      <c r="H53" s="148">
        <v>0.013252314814814814</v>
      </c>
      <c r="I53" s="149">
        <v>0.014625289351851853</v>
      </c>
    </row>
    <row r="54" spans="1:9" ht="12.75">
      <c r="A54" s="142">
        <v>52</v>
      </c>
      <c r="B54" s="150">
        <v>10</v>
      </c>
      <c r="C54" s="144" t="s">
        <v>143</v>
      </c>
      <c r="D54" s="145" t="s">
        <v>148</v>
      </c>
      <c r="E54" s="145" t="s">
        <v>149</v>
      </c>
      <c r="F54" s="146" t="s">
        <v>818</v>
      </c>
      <c r="G54" s="147" t="s">
        <v>127</v>
      </c>
      <c r="H54" s="148">
        <v>0.013287037037037036</v>
      </c>
      <c r="I54" s="149">
        <v>0.014428530092592592</v>
      </c>
    </row>
    <row r="55" spans="1:9" ht="12.75">
      <c r="A55" s="142">
        <v>53</v>
      </c>
      <c r="B55" s="150">
        <v>25</v>
      </c>
      <c r="C55" s="144" t="s">
        <v>506</v>
      </c>
      <c r="D55" s="145" t="s">
        <v>508</v>
      </c>
      <c r="E55" s="145" t="s">
        <v>509</v>
      </c>
      <c r="F55" s="152" t="s">
        <v>820</v>
      </c>
      <c r="G55" s="147" t="s">
        <v>127</v>
      </c>
      <c r="H55" s="148">
        <v>0.013287037037037036</v>
      </c>
      <c r="I55" s="149">
        <v>0.015040509259259257</v>
      </c>
    </row>
    <row r="56" spans="1:9" ht="12.75">
      <c r="A56" s="142">
        <v>54</v>
      </c>
      <c r="B56" s="143">
        <v>3</v>
      </c>
      <c r="C56" s="144" t="s">
        <v>648</v>
      </c>
      <c r="D56" s="145" t="s">
        <v>650</v>
      </c>
      <c r="E56" s="145" t="s">
        <v>651</v>
      </c>
      <c r="F56" s="153" t="s">
        <v>821</v>
      </c>
      <c r="G56" s="147" t="s">
        <v>93</v>
      </c>
      <c r="H56" s="148">
        <v>0.013344907407407408</v>
      </c>
      <c r="I56" s="149">
        <v>0.01470538720538721</v>
      </c>
    </row>
    <row r="57" spans="1:9" ht="12.75">
      <c r="A57" s="142">
        <v>55</v>
      </c>
      <c r="B57" s="150">
        <v>30</v>
      </c>
      <c r="C57" s="144" t="s">
        <v>558</v>
      </c>
      <c r="D57" s="145" t="s">
        <v>560</v>
      </c>
      <c r="E57" s="145" t="s">
        <v>561</v>
      </c>
      <c r="F57" s="152" t="s">
        <v>820</v>
      </c>
      <c r="G57" s="147" t="s">
        <v>69</v>
      </c>
      <c r="H57" s="148">
        <v>0.013356481481481483</v>
      </c>
      <c r="I57" s="149">
        <v>0.016939300411522633</v>
      </c>
    </row>
    <row r="58" spans="1:9" ht="12.75">
      <c r="A58" s="142">
        <v>56</v>
      </c>
      <c r="B58" s="150">
        <v>10</v>
      </c>
      <c r="C58" s="144" t="s">
        <v>352</v>
      </c>
      <c r="D58" s="145" t="s">
        <v>359</v>
      </c>
      <c r="E58" s="145" t="s">
        <v>360</v>
      </c>
      <c r="F58" s="152" t="s">
        <v>820</v>
      </c>
      <c r="G58" s="147" t="s">
        <v>127</v>
      </c>
      <c r="H58" s="148">
        <v>0.0134375</v>
      </c>
      <c r="I58" s="149">
        <v>0.01400173611111111</v>
      </c>
    </row>
    <row r="59" spans="1:9" ht="12.75">
      <c r="A59" s="142">
        <v>57</v>
      </c>
      <c r="B59" s="150">
        <v>20</v>
      </c>
      <c r="C59" s="144" t="s">
        <v>454</v>
      </c>
      <c r="D59" s="144" t="s">
        <v>462</v>
      </c>
      <c r="E59" s="144" t="s">
        <v>463</v>
      </c>
      <c r="F59" s="152" t="s">
        <v>820</v>
      </c>
      <c r="G59" s="147" t="s">
        <v>127</v>
      </c>
      <c r="H59" s="148">
        <v>0.013460648148148147</v>
      </c>
      <c r="I59" s="149">
        <v>0.014973958333333332</v>
      </c>
    </row>
    <row r="60" spans="1:9" ht="12.75">
      <c r="A60" s="142">
        <v>58</v>
      </c>
      <c r="B60" s="150">
        <v>18</v>
      </c>
      <c r="C60" s="144" t="s">
        <v>433</v>
      </c>
      <c r="D60" s="145" t="s">
        <v>441</v>
      </c>
      <c r="E60" s="145" t="s">
        <v>442</v>
      </c>
      <c r="F60" s="152" t="s">
        <v>820</v>
      </c>
      <c r="G60" s="147" t="s">
        <v>127</v>
      </c>
      <c r="H60" s="148">
        <v>0.013495370370370371</v>
      </c>
      <c r="I60" s="149">
        <v>0.015020254629629632</v>
      </c>
    </row>
    <row r="61" spans="1:9" ht="12.75">
      <c r="A61" s="142">
        <v>59</v>
      </c>
      <c r="B61" s="150">
        <v>5</v>
      </c>
      <c r="C61" s="144" t="s">
        <v>675</v>
      </c>
      <c r="D61" s="145" t="s">
        <v>677</v>
      </c>
      <c r="E61" s="145" t="s">
        <v>678</v>
      </c>
      <c r="F61" s="153" t="s">
        <v>821</v>
      </c>
      <c r="G61" s="147" t="s">
        <v>69</v>
      </c>
      <c r="H61" s="148">
        <v>0.013495370370370371</v>
      </c>
      <c r="I61" s="149">
        <v>0.015070730452674895</v>
      </c>
    </row>
    <row r="62" spans="1:9" ht="12.75">
      <c r="A62" s="142">
        <v>60</v>
      </c>
      <c r="B62" s="150">
        <v>14</v>
      </c>
      <c r="C62" s="144" t="s">
        <v>394</v>
      </c>
      <c r="D62" s="144" t="s">
        <v>402</v>
      </c>
      <c r="E62" s="144" t="s">
        <v>403</v>
      </c>
      <c r="F62" s="152" t="s">
        <v>820</v>
      </c>
      <c r="G62" s="147" t="s">
        <v>69</v>
      </c>
      <c r="H62" s="148">
        <v>0.013541666666666667</v>
      </c>
      <c r="I62" s="149">
        <v>0.014386574074074072</v>
      </c>
    </row>
    <row r="63" spans="1:9" ht="12.75">
      <c r="A63" s="142">
        <v>61</v>
      </c>
      <c r="B63" s="150">
        <v>16</v>
      </c>
      <c r="C63" s="144" t="s">
        <v>413</v>
      </c>
      <c r="D63" s="145" t="s">
        <v>415</v>
      </c>
      <c r="E63" s="145" t="s">
        <v>416</v>
      </c>
      <c r="F63" s="152" t="s">
        <v>820</v>
      </c>
      <c r="G63" s="147" t="s">
        <v>127</v>
      </c>
      <c r="H63" s="148">
        <v>0.013564814814814816</v>
      </c>
      <c r="I63" s="149">
        <v>0.01440972222222222</v>
      </c>
    </row>
    <row r="64" spans="1:9" ht="12.75">
      <c r="A64" s="142">
        <v>62</v>
      </c>
      <c r="B64" s="150">
        <v>11</v>
      </c>
      <c r="C64" s="144" t="s">
        <v>152</v>
      </c>
      <c r="D64" s="144" t="s">
        <v>155</v>
      </c>
      <c r="E64" s="144"/>
      <c r="F64" s="146" t="s">
        <v>818</v>
      </c>
      <c r="G64" s="147" t="s">
        <v>127</v>
      </c>
      <c r="H64" s="148">
        <v>0.013599537037037037</v>
      </c>
      <c r="I64" s="149">
        <v>0.015328414351851853</v>
      </c>
    </row>
    <row r="65" spans="1:9" ht="12.75">
      <c r="A65" s="142">
        <v>63</v>
      </c>
      <c r="B65" s="150">
        <v>10</v>
      </c>
      <c r="C65" s="144" t="s">
        <v>352</v>
      </c>
      <c r="D65" s="144" t="s">
        <v>354</v>
      </c>
      <c r="E65" s="144" t="s">
        <v>355</v>
      </c>
      <c r="F65" s="152" t="s">
        <v>820</v>
      </c>
      <c r="G65" s="147" t="s">
        <v>69</v>
      </c>
      <c r="H65" s="148">
        <v>0.013599537037037037</v>
      </c>
      <c r="I65" s="149">
        <v>0.014555041152263375</v>
      </c>
    </row>
    <row r="66" spans="1:9" ht="12.75">
      <c r="A66" s="142">
        <v>64</v>
      </c>
      <c r="B66" s="150">
        <v>6</v>
      </c>
      <c r="C66" s="144" t="s">
        <v>227</v>
      </c>
      <c r="D66" s="145" t="s">
        <v>232</v>
      </c>
      <c r="E66" s="145" t="s">
        <v>233</v>
      </c>
      <c r="F66" s="154" t="s">
        <v>819</v>
      </c>
      <c r="G66" s="147" t="s">
        <v>127</v>
      </c>
      <c r="H66" s="148">
        <v>0.013611111111111114</v>
      </c>
      <c r="I66" s="149">
        <v>0.014855324074074075</v>
      </c>
    </row>
    <row r="67" spans="1:9" ht="12.75">
      <c r="A67" s="142">
        <v>65</v>
      </c>
      <c r="B67" s="150">
        <v>12</v>
      </c>
      <c r="C67" s="144" t="s">
        <v>374</v>
      </c>
      <c r="D67" s="145" t="s">
        <v>376</v>
      </c>
      <c r="E67" s="145" t="s">
        <v>377</v>
      </c>
      <c r="F67" s="152" t="s">
        <v>820</v>
      </c>
      <c r="G67" s="147" t="s">
        <v>127</v>
      </c>
      <c r="H67" s="148">
        <v>0.013622685185185184</v>
      </c>
      <c r="I67" s="149">
        <v>0.014448784722222222</v>
      </c>
    </row>
    <row r="68" spans="1:9" ht="12.75">
      <c r="A68" s="142">
        <v>66</v>
      </c>
      <c r="B68" s="150">
        <v>13</v>
      </c>
      <c r="C68" s="144" t="s">
        <v>166</v>
      </c>
      <c r="D68" s="144" t="s">
        <v>169</v>
      </c>
      <c r="E68" s="144"/>
      <c r="F68" s="146" t="s">
        <v>818</v>
      </c>
      <c r="G68" s="147" t="s">
        <v>127</v>
      </c>
      <c r="H68" s="148">
        <v>0.013634259259259257</v>
      </c>
      <c r="I68" s="149">
        <v>0.015455729166666664</v>
      </c>
    </row>
    <row r="69" spans="1:9" ht="12.75">
      <c r="A69" s="142">
        <v>67</v>
      </c>
      <c r="B69" s="150">
        <v>9</v>
      </c>
      <c r="C69" s="144" t="s">
        <v>342</v>
      </c>
      <c r="D69" s="145" t="s">
        <v>344</v>
      </c>
      <c r="E69" s="145" t="s">
        <v>345</v>
      </c>
      <c r="F69" s="152" t="s">
        <v>820</v>
      </c>
      <c r="G69" s="147" t="s">
        <v>127</v>
      </c>
      <c r="H69" s="148">
        <v>0.013634259259259257</v>
      </c>
      <c r="I69" s="149">
        <v>0.014476273148148148</v>
      </c>
    </row>
    <row r="70" spans="1:9" ht="12.75">
      <c r="A70" s="142">
        <v>68</v>
      </c>
      <c r="B70" s="150">
        <v>17</v>
      </c>
      <c r="C70" s="144" t="s">
        <v>422</v>
      </c>
      <c r="D70" s="145" t="s">
        <v>424</v>
      </c>
      <c r="E70" s="145" t="s">
        <v>425</v>
      </c>
      <c r="F70" s="152" t="s">
        <v>820</v>
      </c>
      <c r="G70" s="147" t="s">
        <v>127</v>
      </c>
      <c r="H70" s="148">
        <v>0.013645833333333331</v>
      </c>
      <c r="I70" s="149">
        <v>0.0148828125</v>
      </c>
    </row>
    <row r="71" spans="1:9" ht="12.75">
      <c r="A71" s="142">
        <v>69</v>
      </c>
      <c r="B71" s="150">
        <v>18</v>
      </c>
      <c r="C71" s="144" t="s">
        <v>433</v>
      </c>
      <c r="D71" s="145" t="s">
        <v>435</v>
      </c>
      <c r="E71" s="145" t="s">
        <v>436</v>
      </c>
      <c r="F71" s="152" t="s">
        <v>820</v>
      </c>
      <c r="G71" s="147" t="s">
        <v>127</v>
      </c>
      <c r="H71" s="148">
        <v>0.013692129629629629</v>
      </c>
      <c r="I71" s="149">
        <v>0.015567129629629629</v>
      </c>
    </row>
    <row r="72" spans="1:9" ht="12.75">
      <c r="A72" s="142">
        <v>70</v>
      </c>
      <c r="B72" s="150">
        <v>12</v>
      </c>
      <c r="C72" s="144" t="s">
        <v>374</v>
      </c>
      <c r="D72" s="145" t="s">
        <v>382</v>
      </c>
      <c r="E72" s="145" t="s">
        <v>383</v>
      </c>
      <c r="F72" s="152" t="s">
        <v>820</v>
      </c>
      <c r="G72" s="147" t="s">
        <v>69</v>
      </c>
      <c r="H72" s="148">
        <v>0.013703703703703704</v>
      </c>
      <c r="I72" s="149">
        <v>0.014456018518518517</v>
      </c>
    </row>
    <row r="73" spans="1:9" ht="12.75">
      <c r="A73" s="142">
        <v>71</v>
      </c>
      <c r="B73" s="143">
        <v>3</v>
      </c>
      <c r="C73" s="144" t="s">
        <v>196</v>
      </c>
      <c r="D73" s="144" t="s">
        <v>202</v>
      </c>
      <c r="E73" s="144" t="s">
        <v>203</v>
      </c>
      <c r="F73" s="154" t="s">
        <v>819</v>
      </c>
      <c r="G73" s="147" t="s">
        <v>69</v>
      </c>
      <c r="H73" s="148">
        <v>0.01375</v>
      </c>
      <c r="I73" s="149">
        <v>0.014502314814814815</v>
      </c>
    </row>
    <row r="74" spans="1:9" ht="12.75">
      <c r="A74" s="142">
        <v>72</v>
      </c>
      <c r="B74" s="150">
        <v>11</v>
      </c>
      <c r="C74" s="144" t="s">
        <v>362</v>
      </c>
      <c r="D74" s="145" t="s">
        <v>364</v>
      </c>
      <c r="E74" s="145" t="s">
        <v>365</v>
      </c>
      <c r="F74" s="152" t="s">
        <v>820</v>
      </c>
      <c r="G74" s="147" t="s">
        <v>127</v>
      </c>
      <c r="H74" s="148">
        <v>0.013807870370370371</v>
      </c>
      <c r="I74" s="149">
        <v>0.01457320601851852</v>
      </c>
    </row>
    <row r="75" spans="1:9" ht="12.75">
      <c r="A75" s="142">
        <v>73</v>
      </c>
      <c r="B75" s="150">
        <v>15</v>
      </c>
      <c r="C75" s="144" t="s">
        <v>405</v>
      </c>
      <c r="D75" s="145" t="s">
        <v>410</v>
      </c>
      <c r="E75" s="145" t="s">
        <v>411</v>
      </c>
      <c r="F75" s="152" t="s">
        <v>820</v>
      </c>
      <c r="G75" s="147" t="s">
        <v>127</v>
      </c>
      <c r="H75" s="148">
        <v>0.013807870370370371</v>
      </c>
      <c r="I75" s="149">
        <v>0.014618055555555556</v>
      </c>
    </row>
    <row r="76" spans="1:9" ht="12.75">
      <c r="A76" s="142">
        <v>74</v>
      </c>
      <c r="B76" s="150">
        <v>11</v>
      </c>
      <c r="C76" s="144" t="s">
        <v>362</v>
      </c>
      <c r="D76" s="145" t="s">
        <v>371</v>
      </c>
      <c r="E76" s="145" t="s">
        <v>372</v>
      </c>
      <c r="F76" s="152" t="s">
        <v>820</v>
      </c>
      <c r="G76" s="147" t="s">
        <v>69</v>
      </c>
      <c r="H76" s="148">
        <v>0.013819444444444445</v>
      </c>
      <c r="I76" s="149">
        <v>0.014237397119341565</v>
      </c>
    </row>
    <row r="77" spans="1:9" ht="12.75">
      <c r="A77" s="142">
        <v>75</v>
      </c>
      <c r="B77" s="150">
        <v>19</v>
      </c>
      <c r="C77" s="144" t="s">
        <v>444</v>
      </c>
      <c r="D77" s="145" t="s">
        <v>446</v>
      </c>
      <c r="E77" s="145" t="s">
        <v>447</v>
      </c>
      <c r="F77" s="152" t="s">
        <v>820</v>
      </c>
      <c r="G77" s="147" t="s">
        <v>127</v>
      </c>
      <c r="H77" s="148">
        <v>0.013842592592592594</v>
      </c>
      <c r="I77" s="149">
        <v>0.01531684027777778</v>
      </c>
    </row>
    <row r="78" spans="1:9" ht="12.75">
      <c r="A78" s="142">
        <v>76</v>
      </c>
      <c r="B78" s="150">
        <v>14</v>
      </c>
      <c r="C78" s="144" t="s">
        <v>394</v>
      </c>
      <c r="D78" s="145" t="s">
        <v>396</v>
      </c>
      <c r="E78" s="145" t="s">
        <v>397</v>
      </c>
      <c r="F78" s="152" t="s">
        <v>820</v>
      </c>
      <c r="G78" s="147" t="s">
        <v>127</v>
      </c>
      <c r="H78" s="148">
        <v>0.013912037037037037</v>
      </c>
      <c r="I78" s="149">
        <v>0.015617766203703703</v>
      </c>
    </row>
    <row r="79" spans="1:9" ht="12.75">
      <c r="A79" s="142">
        <v>77</v>
      </c>
      <c r="B79" s="143">
        <v>2</v>
      </c>
      <c r="C79" s="144" t="s">
        <v>636</v>
      </c>
      <c r="D79" s="145" t="s">
        <v>638</v>
      </c>
      <c r="E79" s="145" t="s">
        <v>639</v>
      </c>
      <c r="F79" s="153" t="s">
        <v>821</v>
      </c>
      <c r="G79" s="147" t="s">
        <v>47</v>
      </c>
      <c r="H79" s="148">
        <v>0.01392361111111111</v>
      </c>
      <c r="I79" s="149">
        <v>0.01472453703703704</v>
      </c>
    </row>
    <row r="80" spans="1:9" ht="12.75">
      <c r="A80" s="142">
        <v>78</v>
      </c>
      <c r="B80" s="150">
        <v>6</v>
      </c>
      <c r="C80" s="144" t="s">
        <v>309</v>
      </c>
      <c r="D80" s="145" t="s">
        <v>317</v>
      </c>
      <c r="E80" s="145" t="s">
        <v>318</v>
      </c>
      <c r="F80" s="152" t="s">
        <v>820</v>
      </c>
      <c r="G80" s="147" t="s">
        <v>69</v>
      </c>
      <c r="H80" s="148">
        <v>0.013935185185185184</v>
      </c>
      <c r="I80" s="149">
        <v>0.014745370370370372</v>
      </c>
    </row>
    <row r="81" spans="1:9" ht="12.75">
      <c r="A81" s="142">
        <v>79</v>
      </c>
      <c r="B81" s="150">
        <v>29</v>
      </c>
      <c r="C81" s="144" t="s">
        <v>546</v>
      </c>
      <c r="D81" s="145" t="s">
        <v>548</v>
      </c>
      <c r="E81" s="145" t="s">
        <v>549</v>
      </c>
      <c r="F81" s="152" t="s">
        <v>820</v>
      </c>
      <c r="G81" s="147" t="s">
        <v>117</v>
      </c>
      <c r="H81" s="148">
        <v>0.014027777777777778</v>
      </c>
      <c r="I81" s="149">
        <v>0.016079695767195767</v>
      </c>
    </row>
    <row r="82" spans="1:9" ht="12.75">
      <c r="A82" s="142">
        <v>80</v>
      </c>
      <c r="B82" s="150">
        <v>7</v>
      </c>
      <c r="C82" s="144" t="s">
        <v>320</v>
      </c>
      <c r="D82" s="145" t="s">
        <v>328</v>
      </c>
      <c r="E82" s="145" t="s">
        <v>329</v>
      </c>
      <c r="F82" s="152" t="s">
        <v>820</v>
      </c>
      <c r="G82" s="147" t="s">
        <v>69</v>
      </c>
      <c r="H82" s="148">
        <v>0.014085648148148151</v>
      </c>
      <c r="I82" s="149">
        <v>0.015101594650205762</v>
      </c>
    </row>
    <row r="83" spans="1:9" ht="12.75">
      <c r="A83" s="142">
        <v>81</v>
      </c>
      <c r="B83" s="150">
        <v>27</v>
      </c>
      <c r="C83" s="144" t="s">
        <v>525</v>
      </c>
      <c r="D83" s="145" t="s">
        <v>527</v>
      </c>
      <c r="E83" s="145" t="s">
        <v>528</v>
      </c>
      <c r="F83" s="152" t="s">
        <v>820</v>
      </c>
      <c r="G83" s="147" t="s">
        <v>117</v>
      </c>
      <c r="H83" s="148">
        <v>0.014120370370370368</v>
      </c>
      <c r="I83" s="149">
        <v>0.015266203703703704</v>
      </c>
    </row>
    <row r="84" spans="1:9" ht="12.75">
      <c r="A84" s="142">
        <v>82</v>
      </c>
      <c r="B84" s="150">
        <v>13</v>
      </c>
      <c r="C84" s="144" t="s">
        <v>385</v>
      </c>
      <c r="D84" s="145" t="s">
        <v>391</v>
      </c>
      <c r="E84" s="145" t="s">
        <v>392</v>
      </c>
      <c r="F84" s="152" t="s">
        <v>820</v>
      </c>
      <c r="G84" s="147" t="s">
        <v>127</v>
      </c>
      <c r="H84" s="148">
        <v>0.014155092592592592</v>
      </c>
      <c r="I84" s="149">
        <v>0.015024594907407408</v>
      </c>
    </row>
    <row r="85" spans="1:9" ht="12.75">
      <c r="A85" s="142">
        <v>83</v>
      </c>
      <c r="B85" s="150">
        <v>6</v>
      </c>
      <c r="C85" s="144" t="s">
        <v>689</v>
      </c>
      <c r="D85" s="145" t="s">
        <v>691</v>
      </c>
      <c r="E85" s="145" t="s">
        <v>692</v>
      </c>
      <c r="F85" s="153" t="s">
        <v>821</v>
      </c>
      <c r="G85" s="147" t="s">
        <v>47</v>
      </c>
      <c r="H85" s="148">
        <v>0.014166666666666666</v>
      </c>
      <c r="I85" s="149">
        <v>0.014836805555555558</v>
      </c>
    </row>
    <row r="86" spans="1:9" ht="12.75">
      <c r="A86" s="142">
        <v>84</v>
      </c>
      <c r="B86" s="150">
        <v>15</v>
      </c>
      <c r="C86" s="144" t="s">
        <v>405</v>
      </c>
      <c r="D86" s="145" t="s">
        <v>407</v>
      </c>
      <c r="E86" s="145" t="s">
        <v>408</v>
      </c>
      <c r="F86" s="152" t="s">
        <v>820</v>
      </c>
      <c r="G86" s="147" t="s">
        <v>127</v>
      </c>
      <c r="H86" s="148">
        <v>0.014224537037037037</v>
      </c>
      <c r="I86" s="149">
        <v>0.015219907407407408</v>
      </c>
    </row>
    <row r="87" spans="1:9" ht="12.75">
      <c r="A87" s="142">
        <v>85</v>
      </c>
      <c r="B87" s="150">
        <v>6</v>
      </c>
      <c r="C87" s="144" t="s">
        <v>227</v>
      </c>
      <c r="D87" s="145" t="s">
        <v>229</v>
      </c>
      <c r="E87" s="145" t="s">
        <v>230</v>
      </c>
      <c r="F87" s="151" t="s">
        <v>819</v>
      </c>
      <c r="G87" s="147" t="s">
        <v>127</v>
      </c>
      <c r="H87" s="148">
        <v>0.014247685185185184</v>
      </c>
      <c r="I87" s="149">
        <v>0.015316840277777778</v>
      </c>
    </row>
    <row r="88" spans="1:9" ht="12.75">
      <c r="A88" s="142">
        <v>86</v>
      </c>
      <c r="B88" s="150">
        <v>11</v>
      </c>
      <c r="C88" s="144" t="s">
        <v>752</v>
      </c>
      <c r="D88" s="145" t="s">
        <v>761</v>
      </c>
      <c r="E88" s="145" t="s">
        <v>762</v>
      </c>
      <c r="F88" s="153" t="s">
        <v>821</v>
      </c>
      <c r="G88" s="147" t="s">
        <v>47</v>
      </c>
      <c r="H88" s="148">
        <v>0.014259259259259261</v>
      </c>
      <c r="I88" s="149">
        <v>0.015899305555555555</v>
      </c>
    </row>
    <row r="89" spans="1:9" ht="12.75">
      <c r="A89" s="142">
        <v>87</v>
      </c>
      <c r="B89" s="150">
        <v>19</v>
      </c>
      <c r="C89" s="144" t="s">
        <v>444</v>
      </c>
      <c r="D89" s="144" t="s">
        <v>452</v>
      </c>
      <c r="E89" s="144" t="s">
        <v>453</v>
      </c>
      <c r="F89" s="152" t="s">
        <v>820</v>
      </c>
      <c r="G89" s="147" t="s">
        <v>127</v>
      </c>
      <c r="H89" s="148">
        <v>0.014293981481481482</v>
      </c>
      <c r="I89" s="149">
        <v>0.015358796296296297</v>
      </c>
    </row>
    <row r="90" spans="1:9" ht="12.75">
      <c r="A90" s="142">
        <v>88</v>
      </c>
      <c r="B90" s="150">
        <v>15</v>
      </c>
      <c r="C90" s="144" t="s">
        <v>801</v>
      </c>
      <c r="D90" s="144" t="s">
        <v>803</v>
      </c>
      <c r="E90" s="144" t="s">
        <v>804</v>
      </c>
      <c r="F90" s="153" t="s">
        <v>821</v>
      </c>
      <c r="G90" s="147" t="s">
        <v>127</v>
      </c>
      <c r="H90" s="148">
        <v>0.014305555555555557</v>
      </c>
      <c r="I90" s="149">
        <v>0.015525173611111113</v>
      </c>
    </row>
    <row r="91" spans="1:9" ht="12.75">
      <c r="A91" s="142">
        <v>89</v>
      </c>
      <c r="B91" s="150">
        <v>12</v>
      </c>
      <c r="C91" s="144" t="s">
        <v>765</v>
      </c>
      <c r="D91" s="144" t="s">
        <v>773</v>
      </c>
      <c r="E91" s="144" t="s">
        <v>774</v>
      </c>
      <c r="F91" s="153" t="s">
        <v>821</v>
      </c>
      <c r="G91" s="147" t="s">
        <v>127</v>
      </c>
      <c r="H91" s="148">
        <v>0.014328703703703703</v>
      </c>
      <c r="I91" s="149">
        <v>0.016306423611111114</v>
      </c>
    </row>
    <row r="92" spans="1:9" ht="12.75">
      <c r="A92" s="142">
        <v>90</v>
      </c>
      <c r="B92" s="150">
        <v>16</v>
      </c>
      <c r="C92" s="144" t="s">
        <v>413</v>
      </c>
      <c r="D92" s="145" t="s">
        <v>419</v>
      </c>
      <c r="E92" s="145" t="s">
        <v>420</v>
      </c>
      <c r="F92" s="152" t="s">
        <v>820</v>
      </c>
      <c r="G92" s="147" t="s">
        <v>127</v>
      </c>
      <c r="H92" s="148">
        <v>0.014363425925925925</v>
      </c>
      <c r="I92" s="149">
        <v>0.015807291666666667</v>
      </c>
    </row>
    <row r="93" spans="1:9" ht="12.75">
      <c r="A93" s="142">
        <v>91</v>
      </c>
      <c r="B93" s="150">
        <v>22</v>
      </c>
      <c r="C93" s="144" t="s">
        <v>476</v>
      </c>
      <c r="D93" s="145" t="s">
        <v>478</v>
      </c>
      <c r="E93" s="145" t="s">
        <v>479</v>
      </c>
      <c r="F93" s="152" t="s">
        <v>820</v>
      </c>
      <c r="G93" s="147" t="s">
        <v>127</v>
      </c>
      <c r="H93" s="148">
        <v>0.014409722222222221</v>
      </c>
      <c r="I93" s="149">
        <v>0.015406539351851852</v>
      </c>
    </row>
    <row r="94" spans="1:9" ht="12.75">
      <c r="A94" s="142">
        <v>92</v>
      </c>
      <c r="B94" s="150">
        <v>28</v>
      </c>
      <c r="C94" s="144" t="s">
        <v>535</v>
      </c>
      <c r="D94" s="145" t="s">
        <v>537</v>
      </c>
      <c r="E94" s="145" t="s">
        <v>538</v>
      </c>
      <c r="F94" s="152" t="s">
        <v>820</v>
      </c>
      <c r="G94" s="147" t="s">
        <v>127</v>
      </c>
      <c r="H94" s="148">
        <v>0.014432870370370372</v>
      </c>
      <c r="I94" s="149">
        <v>0.015883969907407407</v>
      </c>
    </row>
    <row r="95" spans="1:9" ht="12.75">
      <c r="A95" s="142">
        <v>93</v>
      </c>
      <c r="B95" s="150">
        <v>34</v>
      </c>
      <c r="C95" s="144" t="s">
        <v>603</v>
      </c>
      <c r="D95" s="145" t="s">
        <v>612</v>
      </c>
      <c r="E95" s="145" t="s">
        <v>613</v>
      </c>
      <c r="F95" s="152" t="s">
        <v>820</v>
      </c>
      <c r="G95" s="147" t="s">
        <v>117</v>
      </c>
      <c r="H95" s="148">
        <v>0.014432870370370372</v>
      </c>
      <c r="I95" s="149">
        <v>0.015039682539682542</v>
      </c>
    </row>
    <row r="96" spans="1:9" ht="12.75">
      <c r="A96" s="142">
        <v>94</v>
      </c>
      <c r="B96" s="150">
        <v>24</v>
      </c>
      <c r="C96" s="144" t="s">
        <v>496</v>
      </c>
      <c r="D96" s="145" t="s">
        <v>502</v>
      </c>
      <c r="E96" s="145" t="s">
        <v>503</v>
      </c>
      <c r="F96" s="152" t="s">
        <v>820</v>
      </c>
      <c r="G96" s="147" t="s">
        <v>127</v>
      </c>
      <c r="H96" s="148">
        <v>0.014525462962962964</v>
      </c>
      <c r="I96" s="149">
        <v>0.015797164351851852</v>
      </c>
    </row>
    <row r="97" spans="1:9" ht="12.75">
      <c r="A97" s="142">
        <v>95</v>
      </c>
      <c r="B97" s="150">
        <v>24</v>
      </c>
      <c r="C97" s="144" t="s">
        <v>496</v>
      </c>
      <c r="D97" s="145" t="s">
        <v>498</v>
      </c>
      <c r="E97" s="145" t="s">
        <v>499</v>
      </c>
      <c r="F97" s="152" t="s">
        <v>820</v>
      </c>
      <c r="G97" s="147" t="s">
        <v>117</v>
      </c>
      <c r="H97" s="148">
        <v>0.014594907407407405</v>
      </c>
      <c r="I97" s="149">
        <v>0.01599371693121693</v>
      </c>
    </row>
    <row r="98" spans="1:9" ht="12.75">
      <c r="A98" s="142">
        <v>96</v>
      </c>
      <c r="B98" s="150">
        <v>17</v>
      </c>
      <c r="C98" s="144" t="s">
        <v>422</v>
      </c>
      <c r="D98" s="144" t="s">
        <v>430</v>
      </c>
      <c r="E98" s="144" t="s">
        <v>431</v>
      </c>
      <c r="F98" s="152" t="s">
        <v>820</v>
      </c>
      <c r="G98" s="147" t="s">
        <v>127</v>
      </c>
      <c r="H98" s="148">
        <v>0.014606481481481482</v>
      </c>
      <c r="I98" s="149">
        <v>0.01568287037037037</v>
      </c>
    </row>
    <row r="99" spans="1:9" ht="12.75">
      <c r="A99" s="142">
        <v>97</v>
      </c>
      <c r="B99" s="150">
        <v>7</v>
      </c>
      <c r="C99" s="144" t="s">
        <v>701</v>
      </c>
      <c r="D99" s="145" t="s">
        <v>703</v>
      </c>
      <c r="E99" s="145" t="s">
        <v>704</v>
      </c>
      <c r="F99" s="153" t="s">
        <v>821</v>
      </c>
      <c r="G99" s="147" t="s">
        <v>47</v>
      </c>
      <c r="H99" s="148">
        <v>0.014606481481481482</v>
      </c>
      <c r="I99" s="149">
        <v>0.015631944444444445</v>
      </c>
    </row>
    <row r="100" spans="1:9" ht="12.75">
      <c r="A100" s="142">
        <v>98</v>
      </c>
      <c r="B100" s="150">
        <v>9</v>
      </c>
      <c r="C100" s="144" t="s">
        <v>726</v>
      </c>
      <c r="D100" s="145" t="s">
        <v>735</v>
      </c>
      <c r="E100" s="145" t="s">
        <v>736</v>
      </c>
      <c r="F100" s="153" t="s">
        <v>821</v>
      </c>
      <c r="G100" s="147" t="s">
        <v>117</v>
      </c>
      <c r="H100" s="148">
        <v>0.014606481481481482</v>
      </c>
      <c r="I100" s="149">
        <v>0.015170304232804232</v>
      </c>
    </row>
    <row r="101" spans="1:9" ht="12.75">
      <c r="A101" s="142">
        <v>99</v>
      </c>
      <c r="B101" s="150">
        <v>5</v>
      </c>
      <c r="C101" s="144" t="s">
        <v>217</v>
      </c>
      <c r="D101" s="145" t="s">
        <v>219</v>
      </c>
      <c r="E101" s="145" t="s">
        <v>220</v>
      </c>
      <c r="F101" s="154" t="s">
        <v>819</v>
      </c>
      <c r="G101" s="147" t="s">
        <v>127</v>
      </c>
      <c r="H101" s="148">
        <v>0.014826388888888889</v>
      </c>
      <c r="I101" s="149">
        <v>0.015998263888888888</v>
      </c>
    </row>
    <row r="102" spans="1:9" ht="12.75">
      <c r="A102" s="142">
        <v>100</v>
      </c>
      <c r="B102" s="143">
        <v>2</v>
      </c>
      <c r="C102" s="144" t="s">
        <v>636</v>
      </c>
      <c r="D102" s="145" t="s">
        <v>644</v>
      </c>
      <c r="E102" s="145" t="s">
        <v>645</v>
      </c>
      <c r="F102" s="155" t="s">
        <v>821</v>
      </c>
      <c r="G102" s="147" t="s">
        <v>102</v>
      </c>
      <c r="H102" s="148">
        <v>0.014872685185185185</v>
      </c>
      <c r="I102" s="149">
        <v>0.015626929012345678</v>
      </c>
    </row>
    <row r="103" spans="1:9" ht="12.75">
      <c r="A103" s="142">
        <v>101</v>
      </c>
      <c r="B103" s="150">
        <v>21</v>
      </c>
      <c r="C103" s="144" t="s">
        <v>465</v>
      </c>
      <c r="D103" s="145" t="s">
        <v>467</v>
      </c>
      <c r="E103" s="145" t="s">
        <v>468</v>
      </c>
      <c r="F103" s="152" t="s">
        <v>820</v>
      </c>
      <c r="G103" s="147" t="s">
        <v>127</v>
      </c>
      <c r="H103" s="148">
        <v>0.014884259259259259</v>
      </c>
      <c r="I103" s="149">
        <v>0.01632667824074074</v>
      </c>
    </row>
    <row r="104" spans="1:9" ht="12.75">
      <c r="A104" s="142">
        <v>102</v>
      </c>
      <c r="B104" s="150">
        <v>22</v>
      </c>
      <c r="C104" s="144" t="s">
        <v>476</v>
      </c>
      <c r="D104" s="145" t="s">
        <v>484</v>
      </c>
      <c r="E104" s="145" t="s">
        <v>485</v>
      </c>
      <c r="F104" s="152" t="s">
        <v>820</v>
      </c>
      <c r="G104" s="147" t="s">
        <v>127</v>
      </c>
      <c r="H104" s="148">
        <v>0.014884259259259259</v>
      </c>
      <c r="I104" s="149">
        <v>0.015771122685185185</v>
      </c>
    </row>
    <row r="105" spans="1:9" ht="12.75">
      <c r="A105" s="142">
        <v>103</v>
      </c>
      <c r="B105" s="143">
        <v>1</v>
      </c>
      <c r="C105" s="144" t="s">
        <v>625</v>
      </c>
      <c r="D105" s="144" t="s">
        <v>633</v>
      </c>
      <c r="E105" s="144" t="s">
        <v>634</v>
      </c>
      <c r="F105" s="155" t="s">
        <v>821</v>
      </c>
      <c r="G105" s="147" t="s">
        <v>102</v>
      </c>
      <c r="H105" s="148">
        <v>0.014907407407407406</v>
      </c>
      <c r="I105" s="149">
        <v>0.015393518518518516</v>
      </c>
    </row>
    <row r="106" spans="1:9" ht="12.75">
      <c r="A106" s="142">
        <v>104</v>
      </c>
      <c r="B106" s="150">
        <v>33</v>
      </c>
      <c r="C106" s="144" t="s">
        <v>592</v>
      </c>
      <c r="D106" s="145" t="s">
        <v>600</v>
      </c>
      <c r="E106" s="145" t="s">
        <v>601</v>
      </c>
      <c r="F106" s="152" t="s">
        <v>820</v>
      </c>
      <c r="G106" s="147" t="s">
        <v>117</v>
      </c>
      <c r="H106" s="148">
        <v>0.014965277777777779</v>
      </c>
      <c r="I106" s="149">
        <v>0.017101521164021166</v>
      </c>
    </row>
    <row r="107" spans="1:9" ht="12.75">
      <c r="A107" s="142">
        <v>105</v>
      </c>
      <c r="B107" s="150">
        <v>31</v>
      </c>
      <c r="C107" s="144" t="s">
        <v>569</v>
      </c>
      <c r="D107" s="145" t="s">
        <v>571</v>
      </c>
      <c r="E107" s="145" t="s">
        <v>572</v>
      </c>
      <c r="F107" s="152" t="s">
        <v>820</v>
      </c>
      <c r="G107" s="147" t="s">
        <v>117</v>
      </c>
      <c r="H107" s="148">
        <v>0.015104166666666667</v>
      </c>
      <c r="I107" s="149">
        <v>0.01572420634920635</v>
      </c>
    </row>
    <row r="108" spans="1:9" ht="12.75">
      <c r="A108" s="142">
        <v>106</v>
      </c>
      <c r="B108" s="150">
        <v>27</v>
      </c>
      <c r="C108" s="144" t="s">
        <v>525</v>
      </c>
      <c r="D108" s="145" t="s">
        <v>533</v>
      </c>
      <c r="E108" s="145" t="s">
        <v>534</v>
      </c>
      <c r="F108" s="152" t="s">
        <v>820</v>
      </c>
      <c r="G108" s="147" t="s">
        <v>127</v>
      </c>
      <c r="H108" s="148">
        <v>0.01513888888888889</v>
      </c>
      <c r="I108" s="149">
        <v>0.016804108796296298</v>
      </c>
    </row>
    <row r="109" spans="1:9" ht="12.75">
      <c r="A109" s="142">
        <v>107</v>
      </c>
      <c r="B109" s="150">
        <v>26</v>
      </c>
      <c r="C109" s="144" t="s">
        <v>514</v>
      </c>
      <c r="D109" s="145" t="s">
        <v>516</v>
      </c>
      <c r="E109" s="145" t="s">
        <v>517</v>
      </c>
      <c r="F109" s="152" t="s">
        <v>820</v>
      </c>
      <c r="G109" s="147" t="s">
        <v>117</v>
      </c>
      <c r="H109" s="148">
        <v>0.015208333333333332</v>
      </c>
      <c r="I109" s="149">
        <v>0.015788690476190477</v>
      </c>
    </row>
    <row r="110" spans="1:9" ht="12.75">
      <c r="A110" s="142">
        <v>108</v>
      </c>
      <c r="B110" s="150">
        <v>20</v>
      </c>
      <c r="C110" s="144" t="s">
        <v>454</v>
      </c>
      <c r="D110" s="145" t="s">
        <v>456</v>
      </c>
      <c r="E110" s="145" t="s">
        <v>457</v>
      </c>
      <c r="F110" s="152" t="s">
        <v>820</v>
      </c>
      <c r="G110" s="147" t="s">
        <v>127</v>
      </c>
      <c r="H110" s="148">
        <v>0.01521990740740741</v>
      </c>
      <c r="I110" s="149">
        <v>0.016030092592592596</v>
      </c>
    </row>
    <row r="111" spans="1:9" ht="12.75">
      <c r="A111" s="142">
        <v>109</v>
      </c>
      <c r="B111" s="150">
        <v>10</v>
      </c>
      <c r="C111" s="144" t="s">
        <v>739</v>
      </c>
      <c r="D111" s="145" t="s">
        <v>741</v>
      </c>
      <c r="E111" s="145" t="s">
        <v>742</v>
      </c>
      <c r="F111" s="153" t="s">
        <v>821</v>
      </c>
      <c r="G111" s="147" t="s">
        <v>127</v>
      </c>
      <c r="H111" s="148">
        <v>0.01528935185185185</v>
      </c>
      <c r="I111" s="149">
        <v>0.01655671296296296</v>
      </c>
    </row>
    <row r="112" spans="1:9" ht="12.75">
      <c r="A112" s="142">
        <v>110</v>
      </c>
      <c r="B112" s="150">
        <v>30</v>
      </c>
      <c r="C112" s="144" t="s">
        <v>558</v>
      </c>
      <c r="D112" s="144" t="s">
        <v>566</v>
      </c>
      <c r="E112" s="144" t="s">
        <v>567</v>
      </c>
      <c r="F112" s="152" t="s">
        <v>820</v>
      </c>
      <c r="G112" s="147" t="s">
        <v>102</v>
      </c>
      <c r="H112" s="148">
        <v>0.015347222222222222</v>
      </c>
      <c r="I112" s="149">
        <v>0.01605902777777778</v>
      </c>
    </row>
    <row r="113" spans="1:9" ht="12.75">
      <c r="A113" s="142">
        <v>111</v>
      </c>
      <c r="B113" s="150">
        <v>7</v>
      </c>
      <c r="C113" s="144" t="s">
        <v>701</v>
      </c>
      <c r="D113" s="145" t="s">
        <v>710</v>
      </c>
      <c r="E113" s="145" t="s">
        <v>711</v>
      </c>
      <c r="F113" s="155" t="s">
        <v>821</v>
      </c>
      <c r="G113" s="147" t="s">
        <v>102</v>
      </c>
      <c r="H113" s="148">
        <v>0.015347222222222222</v>
      </c>
      <c r="I113" s="149">
        <v>0.01607445987654321</v>
      </c>
    </row>
    <row r="114" spans="1:9" ht="12.75">
      <c r="A114" s="142">
        <v>112</v>
      </c>
      <c r="B114" s="150">
        <v>28</v>
      </c>
      <c r="C114" s="144" t="s">
        <v>535</v>
      </c>
      <c r="D114" s="145" t="s">
        <v>543</v>
      </c>
      <c r="E114" s="145" t="s">
        <v>544</v>
      </c>
      <c r="F114" s="152" t="s">
        <v>820</v>
      </c>
      <c r="G114" s="147" t="s">
        <v>117</v>
      </c>
      <c r="H114" s="148">
        <v>0.015358796296296296</v>
      </c>
      <c r="I114" s="149">
        <v>0.01675595238095238</v>
      </c>
    </row>
    <row r="115" spans="1:9" ht="12.75">
      <c r="A115" s="142">
        <v>113</v>
      </c>
      <c r="B115" s="150">
        <v>32</v>
      </c>
      <c r="C115" s="144" t="s">
        <v>580</v>
      </c>
      <c r="D115" s="145" t="s">
        <v>588</v>
      </c>
      <c r="E115" s="145" t="s">
        <v>589</v>
      </c>
      <c r="F115" s="152" t="s">
        <v>820</v>
      </c>
      <c r="G115" s="147" t="s">
        <v>117</v>
      </c>
      <c r="H115" s="148">
        <v>0.015381944444444443</v>
      </c>
      <c r="I115" s="149">
        <v>0.017414021164021163</v>
      </c>
    </row>
    <row r="116" spans="1:9" ht="12.75">
      <c r="A116" s="142">
        <v>114</v>
      </c>
      <c r="B116" s="150">
        <v>10</v>
      </c>
      <c r="C116" s="144" t="s">
        <v>739</v>
      </c>
      <c r="D116" s="145" t="s">
        <v>749</v>
      </c>
      <c r="E116" s="145" t="s">
        <v>750</v>
      </c>
      <c r="F116" s="155" t="s">
        <v>821</v>
      </c>
      <c r="G116" s="147" t="s">
        <v>117</v>
      </c>
      <c r="H116" s="148">
        <v>0.015381944444444443</v>
      </c>
      <c r="I116" s="149">
        <v>0.01609292328042328</v>
      </c>
    </row>
    <row r="117" spans="1:9" ht="12.75">
      <c r="A117" s="142">
        <v>115</v>
      </c>
      <c r="B117" s="150">
        <v>23</v>
      </c>
      <c r="C117" s="144" t="s">
        <v>487</v>
      </c>
      <c r="D117" s="144" t="s">
        <v>494</v>
      </c>
      <c r="E117" s="144" t="s">
        <v>495</v>
      </c>
      <c r="F117" s="152" t="s">
        <v>820</v>
      </c>
      <c r="G117" s="147" t="s">
        <v>127</v>
      </c>
      <c r="H117" s="148">
        <v>0.015405092592592593</v>
      </c>
      <c r="I117" s="149">
        <v>0.017165798611111113</v>
      </c>
    </row>
    <row r="118" spans="1:9" ht="12.75">
      <c r="A118" s="142">
        <v>116</v>
      </c>
      <c r="B118" s="150">
        <v>25</v>
      </c>
      <c r="C118" s="144" t="s">
        <v>506</v>
      </c>
      <c r="D118" s="144" t="s">
        <v>512</v>
      </c>
      <c r="E118" s="144" t="s">
        <v>513</v>
      </c>
      <c r="F118" s="152" t="s">
        <v>820</v>
      </c>
      <c r="G118" s="147" t="s">
        <v>117</v>
      </c>
      <c r="H118" s="148">
        <v>0.015486111111111112</v>
      </c>
      <c r="I118" s="149">
        <v>0.01686011904761905</v>
      </c>
    </row>
    <row r="119" spans="1:9" ht="12.75">
      <c r="A119" s="142">
        <v>117</v>
      </c>
      <c r="B119" s="150">
        <v>13</v>
      </c>
      <c r="C119" s="144" t="s">
        <v>166</v>
      </c>
      <c r="D119" s="144" t="s">
        <v>167</v>
      </c>
      <c r="E119" s="144"/>
      <c r="F119" s="146" t="s">
        <v>818</v>
      </c>
      <c r="G119" s="147" t="s">
        <v>117</v>
      </c>
      <c r="H119" s="148">
        <v>0.015497685185185186</v>
      </c>
      <c r="I119" s="149">
        <v>0.016908068783068782</v>
      </c>
    </row>
    <row r="120" spans="1:9" ht="12.75">
      <c r="A120" s="142">
        <v>118</v>
      </c>
      <c r="B120" s="150">
        <v>26</v>
      </c>
      <c r="C120" s="144" t="s">
        <v>514</v>
      </c>
      <c r="D120" s="145" t="s">
        <v>522</v>
      </c>
      <c r="E120" s="145" t="s">
        <v>523</v>
      </c>
      <c r="F120" s="152" t="s">
        <v>820</v>
      </c>
      <c r="G120" s="147" t="s">
        <v>127</v>
      </c>
      <c r="H120" s="148">
        <v>0.015497685185185186</v>
      </c>
      <c r="I120" s="149">
        <v>0.016138599537037036</v>
      </c>
    </row>
    <row r="121" spans="1:9" ht="12.75">
      <c r="A121" s="142">
        <v>119</v>
      </c>
      <c r="B121" s="150">
        <v>33</v>
      </c>
      <c r="C121" s="144" t="s">
        <v>592</v>
      </c>
      <c r="D121" s="145" t="s">
        <v>594</v>
      </c>
      <c r="E121" s="145" t="s">
        <v>595</v>
      </c>
      <c r="F121" s="152" t="s">
        <v>820</v>
      </c>
      <c r="G121" s="147" t="s">
        <v>117</v>
      </c>
      <c r="H121" s="148">
        <v>0.015590277777777778</v>
      </c>
      <c r="I121" s="149">
        <v>0.01837466931216931</v>
      </c>
    </row>
    <row r="122" spans="1:9" ht="12.75">
      <c r="A122" s="142">
        <v>120</v>
      </c>
      <c r="B122" s="150">
        <v>9</v>
      </c>
      <c r="C122" s="144" t="s">
        <v>726</v>
      </c>
      <c r="D122" s="145" t="s">
        <v>728</v>
      </c>
      <c r="E122" s="145" t="s">
        <v>729</v>
      </c>
      <c r="F122" s="155" t="s">
        <v>821</v>
      </c>
      <c r="G122" s="147" t="s">
        <v>127</v>
      </c>
      <c r="H122" s="148">
        <v>0.015590277777777778</v>
      </c>
      <c r="I122" s="149">
        <v>0.016613136574074074</v>
      </c>
    </row>
    <row r="123" spans="1:9" ht="12.75">
      <c r="A123" s="142">
        <v>121</v>
      </c>
      <c r="B123" s="150">
        <v>13</v>
      </c>
      <c r="C123" s="144" t="s">
        <v>777</v>
      </c>
      <c r="D123" s="145" t="s">
        <v>779</v>
      </c>
      <c r="E123" s="145" t="s">
        <v>780</v>
      </c>
      <c r="F123" s="153" t="s">
        <v>821</v>
      </c>
      <c r="G123" s="147" t="s">
        <v>127</v>
      </c>
      <c r="H123" s="148">
        <v>0.015601851851851851</v>
      </c>
      <c r="I123" s="149">
        <v>0.017475405092592593</v>
      </c>
    </row>
    <row r="124" spans="1:9" ht="12.75">
      <c r="A124" s="142">
        <v>122</v>
      </c>
      <c r="B124" s="150">
        <v>29</v>
      </c>
      <c r="C124" s="144" t="s">
        <v>546</v>
      </c>
      <c r="D124" s="145" t="s">
        <v>555</v>
      </c>
      <c r="E124" s="145" t="s">
        <v>556</v>
      </c>
      <c r="F124" s="152" t="s">
        <v>820</v>
      </c>
      <c r="G124" s="147" t="s">
        <v>127</v>
      </c>
      <c r="H124" s="148">
        <v>0.015625</v>
      </c>
      <c r="I124" s="149">
        <v>0.01652633101851852</v>
      </c>
    </row>
    <row r="125" spans="1:9" ht="12.75">
      <c r="A125" s="142">
        <v>123</v>
      </c>
      <c r="B125" s="150">
        <v>8</v>
      </c>
      <c r="C125" s="144" t="s">
        <v>245</v>
      </c>
      <c r="D125" s="144" t="s">
        <v>255</v>
      </c>
      <c r="E125" s="144" t="s">
        <v>256</v>
      </c>
      <c r="F125" s="154" t="s">
        <v>819</v>
      </c>
      <c r="G125" s="147" t="s">
        <v>127</v>
      </c>
      <c r="H125" s="148">
        <v>0.01564814814814815</v>
      </c>
      <c r="I125" s="149">
        <v>0.01696903935185185</v>
      </c>
    </row>
    <row r="126" spans="1:9" ht="12.75">
      <c r="A126" s="142">
        <v>124</v>
      </c>
      <c r="B126" s="150">
        <v>4</v>
      </c>
      <c r="C126" s="144" t="s">
        <v>204</v>
      </c>
      <c r="D126" s="145" t="s">
        <v>206</v>
      </c>
      <c r="E126" s="145" t="s">
        <v>207</v>
      </c>
      <c r="F126" s="154" t="s">
        <v>819</v>
      </c>
      <c r="G126" s="147" t="s">
        <v>69</v>
      </c>
      <c r="H126" s="148">
        <v>0.015671296296296298</v>
      </c>
      <c r="I126" s="149">
        <v>0.016195987654320988</v>
      </c>
    </row>
    <row r="127" spans="1:9" ht="12.75">
      <c r="A127" s="142">
        <v>125</v>
      </c>
      <c r="B127" s="150">
        <v>7</v>
      </c>
      <c r="C127" s="144" t="s">
        <v>235</v>
      </c>
      <c r="D127" s="145" t="s">
        <v>241</v>
      </c>
      <c r="E127" s="145" t="s">
        <v>242</v>
      </c>
      <c r="F127" s="154" t="s">
        <v>819</v>
      </c>
      <c r="G127" s="147" t="s">
        <v>127</v>
      </c>
      <c r="H127" s="148">
        <v>0.015972222222222224</v>
      </c>
      <c r="I127" s="149">
        <v>0.016429398148148148</v>
      </c>
    </row>
    <row r="128" spans="1:9" ht="12.75">
      <c r="A128" s="142">
        <v>126</v>
      </c>
      <c r="B128" s="150">
        <v>5</v>
      </c>
      <c r="C128" s="144" t="s">
        <v>675</v>
      </c>
      <c r="D128" s="144" t="s">
        <v>685</v>
      </c>
      <c r="E128" s="144" t="s">
        <v>686</v>
      </c>
      <c r="F128" s="155" t="s">
        <v>821</v>
      </c>
      <c r="G128" s="147" t="s">
        <v>117</v>
      </c>
      <c r="H128" s="148">
        <v>0.016087962962962964</v>
      </c>
      <c r="I128" s="149">
        <v>0.016474867724867726</v>
      </c>
    </row>
    <row r="129" spans="1:9" ht="12.75">
      <c r="A129" s="142">
        <v>127</v>
      </c>
      <c r="B129" s="150">
        <v>31</v>
      </c>
      <c r="C129" s="144" t="s">
        <v>569</v>
      </c>
      <c r="D129" s="145" t="s">
        <v>576</v>
      </c>
      <c r="E129" s="145" t="s">
        <v>577</v>
      </c>
      <c r="F129" s="152" t="s">
        <v>820</v>
      </c>
      <c r="G129" s="147" t="s">
        <v>117</v>
      </c>
      <c r="H129" s="148">
        <v>0.01633101851851852</v>
      </c>
      <c r="I129" s="149">
        <v>0.019016203703703705</v>
      </c>
    </row>
    <row r="130" spans="1:9" ht="12.75">
      <c r="A130" s="142">
        <v>128</v>
      </c>
      <c r="B130" s="150">
        <v>12</v>
      </c>
      <c r="C130" s="144" t="s">
        <v>157</v>
      </c>
      <c r="D130" s="145" t="s">
        <v>158</v>
      </c>
      <c r="E130" s="145" t="s">
        <v>159</v>
      </c>
      <c r="F130" s="146" t="s">
        <v>818</v>
      </c>
      <c r="G130" s="147" t="s">
        <v>117</v>
      </c>
      <c r="H130" s="148">
        <v>0.016377314814814813</v>
      </c>
      <c r="I130" s="149">
        <v>0.01748015873015873</v>
      </c>
    </row>
    <row r="131" spans="1:9" ht="12.75">
      <c r="A131" s="142">
        <v>129</v>
      </c>
      <c r="B131" s="150">
        <v>3</v>
      </c>
      <c r="C131" s="144" t="s">
        <v>648</v>
      </c>
      <c r="D131" s="145" t="s">
        <v>657</v>
      </c>
      <c r="E131" s="145" t="s">
        <v>658</v>
      </c>
      <c r="F131" s="155" t="s">
        <v>821</v>
      </c>
      <c r="G131" s="147" t="s">
        <v>91</v>
      </c>
      <c r="H131" s="148">
        <v>0.016527777777777777</v>
      </c>
      <c r="I131" s="149">
        <v>0.016849537037037038</v>
      </c>
    </row>
    <row r="132" spans="1:9" ht="12.75">
      <c r="A132" s="142">
        <v>130</v>
      </c>
      <c r="B132" s="150">
        <v>6</v>
      </c>
      <c r="C132" s="144" t="s">
        <v>689</v>
      </c>
      <c r="D132" s="145" t="s">
        <v>698</v>
      </c>
      <c r="E132" s="145" t="s">
        <v>699</v>
      </c>
      <c r="F132" s="155" t="s">
        <v>821</v>
      </c>
      <c r="G132" s="147" t="s">
        <v>102</v>
      </c>
      <c r="H132" s="148">
        <v>0.016631944444444446</v>
      </c>
      <c r="I132" s="149">
        <v>0.017357253086419753</v>
      </c>
    </row>
    <row r="133" spans="1:9" ht="12.75">
      <c r="A133" s="142">
        <v>131</v>
      </c>
      <c r="B133" s="150">
        <v>14</v>
      </c>
      <c r="C133" s="144" t="s">
        <v>789</v>
      </c>
      <c r="D133" s="144" t="s">
        <v>798</v>
      </c>
      <c r="E133" s="144" t="s">
        <v>799</v>
      </c>
      <c r="F133" s="153" t="s">
        <v>821</v>
      </c>
      <c r="G133" s="147" t="s">
        <v>127</v>
      </c>
      <c r="H133" s="148">
        <v>0.01667824074074074</v>
      </c>
      <c r="I133" s="149">
        <v>0.017683738425925927</v>
      </c>
    </row>
    <row r="134" spans="1:9" ht="12.75">
      <c r="A134" s="142">
        <v>132</v>
      </c>
      <c r="B134" s="150">
        <v>13</v>
      </c>
      <c r="C134" s="144" t="s">
        <v>777</v>
      </c>
      <c r="D134" s="145" t="s">
        <v>785</v>
      </c>
      <c r="E134" s="145" t="s">
        <v>786</v>
      </c>
      <c r="F134" s="155" t="s">
        <v>821</v>
      </c>
      <c r="G134" s="147" t="s">
        <v>102</v>
      </c>
      <c r="H134" s="148">
        <v>0.01681712962962963</v>
      </c>
      <c r="I134" s="149">
        <v>0.01791280864197531</v>
      </c>
    </row>
    <row r="135" spans="1:9" ht="12.75">
      <c r="A135" s="142">
        <v>133</v>
      </c>
      <c r="B135" s="150">
        <v>8</v>
      </c>
      <c r="C135" s="144" t="s">
        <v>714</v>
      </c>
      <c r="D135" s="145" t="s">
        <v>716</v>
      </c>
      <c r="E135" s="145" t="s">
        <v>717</v>
      </c>
      <c r="F135" s="155" t="s">
        <v>821</v>
      </c>
      <c r="G135" s="147" t="s">
        <v>102</v>
      </c>
      <c r="H135" s="148">
        <v>0.01693287037037037</v>
      </c>
      <c r="I135" s="149">
        <v>0.01765432098765432</v>
      </c>
    </row>
    <row r="136" spans="1:9" ht="12.75">
      <c r="A136" s="142">
        <v>134</v>
      </c>
      <c r="B136" s="150">
        <v>32</v>
      </c>
      <c r="C136" s="144" t="s">
        <v>580</v>
      </c>
      <c r="D136" s="145" t="s">
        <v>582</v>
      </c>
      <c r="E136" s="145" t="s">
        <v>583</v>
      </c>
      <c r="F136" s="152" t="s">
        <v>820</v>
      </c>
      <c r="G136" s="147" t="s">
        <v>117</v>
      </c>
      <c r="H136" s="148">
        <v>0.017037037037037038</v>
      </c>
      <c r="I136" s="149">
        <v>0.018029100529100527</v>
      </c>
    </row>
    <row r="137" spans="1:9" ht="12.75">
      <c r="A137" s="142">
        <v>135</v>
      </c>
      <c r="B137" s="150">
        <v>4</v>
      </c>
      <c r="C137" s="144" t="s">
        <v>661</v>
      </c>
      <c r="D137" s="145" t="s">
        <v>671</v>
      </c>
      <c r="E137" s="145" t="s">
        <v>672</v>
      </c>
      <c r="F137" s="155" t="s">
        <v>821</v>
      </c>
      <c r="G137" s="147" t="s">
        <v>91</v>
      </c>
      <c r="H137" s="148">
        <v>0.017037037037037038</v>
      </c>
      <c r="I137" s="149">
        <v>0.0178125</v>
      </c>
    </row>
    <row r="138" spans="1:9" ht="12.75">
      <c r="A138" s="142">
        <v>136</v>
      </c>
      <c r="B138" s="150">
        <v>11</v>
      </c>
      <c r="C138" s="144" t="s">
        <v>752</v>
      </c>
      <c r="D138" s="145" t="s">
        <v>754</v>
      </c>
      <c r="E138" s="145" t="s">
        <v>755</v>
      </c>
      <c r="F138" s="155" t="s">
        <v>821</v>
      </c>
      <c r="G138" s="147" t="s">
        <v>91</v>
      </c>
      <c r="H138" s="148">
        <v>0.01752314814814815</v>
      </c>
      <c r="I138" s="149">
        <v>0.01853703703703704</v>
      </c>
    </row>
    <row r="139" spans="1:9" ht="12.75">
      <c r="A139" s="142">
        <v>137</v>
      </c>
      <c r="B139" s="150">
        <v>14</v>
      </c>
      <c r="C139" s="144" t="s">
        <v>171</v>
      </c>
      <c r="D139" s="144" t="s">
        <v>175</v>
      </c>
      <c r="E139" s="144"/>
      <c r="F139" s="146" t="s">
        <v>818</v>
      </c>
      <c r="G139" s="147" t="s">
        <v>102</v>
      </c>
      <c r="H139" s="148">
        <v>0.017939814814814815</v>
      </c>
      <c r="I139" s="149">
        <v>0.019797453703703703</v>
      </c>
    </row>
    <row r="140" spans="1:9" ht="12.75">
      <c r="A140" s="142">
        <v>138</v>
      </c>
      <c r="B140" s="150">
        <v>34</v>
      </c>
      <c r="C140" s="144" t="s">
        <v>603</v>
      </c>
      <c r="D140" s="145" t="s">
        <v>605</v>
      </c>
      <c r="E140" s="145" t="s">
        <v>606</v>
      </c>
      <c r="F140" s="152" t="s">
        <v>820</v>
      </c>
      <c r="G140" s="147" t="s">
        <v>117</v>
      </c>
      <c r="H140" s="148">
        <v>0.01800925925925926</v>
      </c>
      <c r="I140" s="149">
        <v>0.020914351851851854</v>
      </c>
    </row>
    <row r="141" spans="1:9" ht="12.75">
      <c r="A141" s="142">
        <v>139</v>
      </c>
      <c r="B141" s="150">
        <v>35</v>
      </c>
      <c r="C141" s="144" t="s">
        <v>615</v>
      </c>
      <c r="D141" s="144" t="s">
        <v>622</v>
      </c>
      <c r="E141" s="144"/>
      <c r="F141" s="152" t="s">
        <v>820</v>
      </c>
      <c r="G141" s="147" t="s">
        <v>117</v>
      </c>
      <c r="H141" s="148">
        <v>0.018032407407407407</v>
      </c>
      <c r="I141" s="149">
        <v>0.022170965608465605</v>
      </c>
    </row>
    <row r="142" spans="1:9" ht="12.75">
      <c r="A142" s="142">
        <v>140</v>
      </c>
      <c r="B142" s="150">
        <v>12</v>
      </c>
      <c r="C142" s="144" t="s">
        <v>765</v>
      </c>
      <c r="D142" s="145" t="s">
        <v>767</v>
      </c>
      <c r="E142" s="145" t="s">
        <v>768</v>
      </c>
      <c r="F142" s="155" t="s">
        <v>821</v>
      </c>
      <c r="G142" s="147" t="s">
        <v>102</v>
      </c>
      <c r="H142" s="148">
        <v>0.018043981481481484</v>
      </c>
      <c r="I142" s="149">
        <v>0.018954475308641975</v>
      </c>
    </row>
    <row r="143" spans="1:9" ht="12.75">
      <c r="A143" s="142">
        <v>141</v>
      </c>
      <c r="B143" s="150">
        <v>14</v>
      </c>
      <c r="C143" s="144" t="s">
        <v>789</v>
      </c>
      <c r="D143" s="145" t="s">
        <v>791</v>
      </c>
      <c r="E143" s="145" t="s">
        <v>792</v>
      </c>
      <c r="F143" s="155" t="s">
        <v>821</v>
      </c>
      <c r="G143" s="147" t="s">
        <v>102</v>
      </c>
      <c r="H143" s="148">
        <v>0.018148148148148146</v>
      </c>
      <c r="I143" s="149">
        <v>0.018396990740740738</v>
      </c>
    </row>
    <row r="144" spans="1:9" ht="12.75">
      <c r="A144" s="142">
        <v>142</v>
      </c>
      <c r="B144" s="150">
        <v>14</v>
      </c>
      <c r="C144" s="144" t="s">
        <v>171</v>
      </c>
      <c r="D144" s="144" t="s">
        <v>173</v>
      </c>
      <c r="E144" s="144"/>
      <c r="F144" s="146" t="s">
        <v>818</v>
      </c>
      <c r="G144" s="147" t="s">
        <v>117</v>
      </c>
      <c r="H144" s="148">
        <v>0.01815972222222222</v>
      </c>
      <c r="I144" s="149">
        <v>0.020009920634920634</v>
      </c>
    </row>
    <row r="145" spans="1:9" ht="12.75">
      <c r="A145" s="142">
        <v>143</v>
      </c>
      <c r="B145" s="150">
        <v>35</v>
      </c>
      <c r="C145" s="144" t="s">
        <v>615</v>
      </c>
      <c r="D145" s="144" t="s">
        <v>617</v>
      </c>
      <c r="E145" s="144" t="s">
        <v>618</v>
      </c>
      <c r="F145" s="152" t="s">
        <v>820</v>
      </c>
      <c r="G145" s="147" t="s">
        <v>91</v>
      </c>
      <c r="H145" s="148">
        <v>0.01835648148148148</v>
      </c>
      <c r="I145" s="149">
        <v>0.020766203703703707</v>
      </c>
    </row>
    <row r="146" spans="1:9" ht="13.5" thickBot="1">
      <c r="A146" s="156">
        <v>144</v>
      </c>
      <c r="B146" s="157">
        <v>15</v>
      </c>
      <c r="C146" s="158" t="s">
        <v>801</v>
      </c>
      <c r="D146" s="158" t="s">
        <v>809</v>
      </c>
      <c r="E146" s="158" t="s">
        <v>810</v>
      </c>
      <c r="F146" s="159" t="s">
        <v>821</v>
      </c>
      <c r="G146" s="160" t="s">
        <v>91</v>
      </c>
      <c r="H146" s="161">
        <v>0.023368055555555555</v>
      </c>
      <c r="I146" s="162">
        <v>0.025541666666666667</v>
      </c>
    </row>
    <row r="147" ht="14.25">
      <c r="B147" s="118"/>
    </row>
  </sheetData>
  <mergeCells count="9">
    <mergeCell ref="F1:F2"/>
    <mergeCell ref="A1:A2"/>
    <mergeCell ref="G1:G2"/>
    <mergeCell ref="H1:H2"/>
    <mergeCell ref="I1:I2"/>
    <mergeCell ref="E1:E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I147"/>
  <sheetViews>
    <sheetView zoomScale="85" zoomScaleNormal="85" workbookViewId="0" topLeftCell="A1">
      <selection activeCell="A1" sqref="A1:A2"/>
    </sheetView>
  </sheetViews>
  <sheetFormatPr defaultColWidth="9.00390625" defaultRowHeight="12.75" outlineLevelCol="1"/>
  <cols>
    <col min="1" max="1" width="9.125" style="165" customWidth="1"/>
    <col min="2" max="2" width="10.875" style="163" customWidth="1"/>
    <col min="3" max="3" width="25.875" style="163" hidden="1" customWidth="1" outlineLevel="1"/>
    <col min="4" max="4" width="22.625" style="163" bestFit="1" customWidth="1" collapsed="1"/>
    <col min="5" max="5" width="14.25390625" style="163" customWidth="1"/>
    <col min="6" max="6" width="13.375" style="163" bestFit="1" customWidth="1"/>
    <col min="7" max="7" width="8.25390625" style="163" customWidth="1"/>
    <col min="8" max="8" width="10.125" style="166" customWidth="1"/>
    <col min="9" max="9" width="10.125" style="163" customWidth="1"/>
    <col min="10" max="16384" width="44.75390625" style="163" customWidth="1"/>
  </cols>
  <sheetData>
    <row r="1" spans="1:9" s="109" customFormat="1" ht="12.75">
      <c r="A1" s="110" t="s">
        <v>0</v>
      </c>
      <c r="B1" s="111" t="s">
        <v>822</v>
      </c>
      <c r="C1" s="111" t="s">
        <v>1</v>
      </c>
      <c r="D1" s="111" t="s">
        <v>3</v>
      </c>
      <c r="E1" s="111" t="s">
        <v>4</v>
      </c>
      <c r="F1" s="111" t="s">
        <v>817</v>
      </c>
      <c r="G1" s="121" t="s">
        <v>8</v>
      </c>
      <c r="H1" s="131" t="s">
        <v>37</v>
      </c>
      <c r="I1" s="113" t="s">
        <v>36</v>
      </c>
    </row>
    <row r="2" spans="1:9" s="109" customFormat="1" ht="13.5" thickBot="1">
      <c r="A2" s="114"/>
      <c r="B2" s="115"/>
      <c r="C2" s="115"/>
      <c r="D2" s="115"/>
      <c r="E2" s="115"/>
      <c r="F2" s="115"/>
      <c r="G2" s="122"/>
      <c r="H2" s="132"/>
      <c r="I2" s="117"/>
    </row>
    <row r="3" spans="1:9" ht="11.25">
      <c r="A3" s="135">
        <v>1</v>
      </c>
      <c r="B3" s="136">
        <v>4</v>
      </c>
      <c r="C3" s="137" t="s">
        <v>204</v>
      </c>
      <c r="D3" s="137" t="s">
        <v>213</v>
      </c>
      <c r="E3" s="137" t="s">
        <v>214</v>
      </c>
      <c r="F3" s="164" t="s">
        <v>819</v>
      </c>
      <c r="G3" s="139" t="s">
        <v>69</v>
      </c>
      <c r="H3" s="140">
        <v>0.011505915637860083</v>
      </c>
      <c r="I3" s="141">
        <v>0.011168981481481481</v>
      </c>
    </row>
    <row r="4" spans="1:9" ht="11.25">
      <c r="A4" s="142">
        <v>2</v>
      </c>
      <c r="B4" s="143">
        <v>1</v>
      </c>
      <c r="C4" s="144" t="s">
        <v>39</v>
      </c>
      <c r="D4" s="144" t="s">
        <v>50</v>
      </c>
      <c r="E4" s="144" t="s">
        <v>51</v>
      </c>
      <c r="F4" s="146" t="s">
        <v>818</v>
      </c>
      <c r="G4" s="147" t="s">
        <v>47</v>
      </c>
      <c r="H4" s="148">
        <v>0.011935185185185184</v>
      </c>
      <c r="I4" s="149">
        <v>0.011099537037037038</v>
      </c>
    </row>
    <row r="5" spans="1:9" ht="11.25">
      <c r="A5" s="142">
        <v>3</v>
      </c>
      <c r="B5" s="143">
        <v>2</v>
      </c>
      <c r="C5" s="144" t="s">
        <v>56</v>
      </c>
      <c r="D5" s="145" t="s">
        <v>58</v>
      </c>
      <c r="E5" s="145" t="s">
        <v>59</v>
      </c>
      <c r="F5" s="146" t="s">
        <v>818</v>
      </c>
      <c r="G5" s="147" t="s">
        <v>47</v>
      </c>
      <c r="H5" s="148">
        <v>0.012067129629629629</v>
      </c>
      <c r="I5" s="149">
        <v>0.011111111111111112</v>
      </c>
    </row>
    <row r="6" spans="1:9" ht="11.25">
      <c r="A6" s="142">
        <v>4</v>
      </c>
      <c r="B6" s="143">
        <v>3</v>
      </c>
      <c r="C6" s="144" t="s">
        <v>68</v>
      </c>
      <c r="D6" s="145" t="s">
        <v>70</v>
      </c>
      <c r="E6" s="145" t="s">
        <v>71</v>
      </c>
      <c r="F6" s="146" t="s">
        <v>818</v>
      </c>
      <c r="G6" s="147" t="s">
        <v>47</v>
      </c>
      <c r="H6" s="148">
        <v>0.012232638888888888</v>
      </c>
      <c r="I6" s="149">
        <v>0.011064814814814814</v>
      </c>
    </row>
    <row r="7" spans="1:9" ht="11.25">
      <c r="A7" s="142">
        <v>5</v>
      </c>
      <c r="B7" s="143">
        <v>1</v>
      </c>
      <c r="C7" s="144" t="s">
        <v>39</v>
      </c>
      <c r="D7" s="145" t="s">
        <v>41</v>
      </c>
      <c r="E7" s="145" t="s">
        <v>42</v>
      </c>
      <c r="F7" s="146" t="s">
        <v>818</v>
      </c>
      <c r="G7" s="147" t="s">
        <v>47</v>
      </c>
      <c r="H7" s="148">
        <v>0.012234953703703703</v>
      </c>
      <c r="I7" s="149">
        <v>0.011724537037037035</v>
      </c>
    </row>
    <row r="8" spans="1:9" ht="11.25">
      <c r="A8" s="142">
        <v>6</v>
      </c>
      <c r="B8" s="143">
        <v>2</v>
      </c>
      <c r="C8" s="144" t="s">
        <v>56</v>
      </c>
      <c r="D8" s="145" t="s">
        <v>65</v>
      </c>
      <c r="E8" s="145" t="s">
        <v>66</v>
      </c>
      <c r="F8" s="146" t="s">
        <v>818</v>
      </c>
      <c r="G8" s="147" t="s">
        <v>47</v>
      </c>
      <c r="H8" s="148">
        <v>0.012340277777777776</v>
      </c>
      <c r="I8" s="149">
        <v>0.011724537037037035</v>
      </c>
    </row>
    <row r="9" spans="1:9" ht="11.25">
      <c r="A9" s="142">
        <v>7</v>
      </c>
      <c r="B9" s="150">
        <v>5</v>
      </c>
      <c r="C9" s="144" t="s">
        <v>92</v>
      </c>
      <c r="D9" s="144" t="s">
        <v>99</v>
      </c>
      <c r="E9" s="144" t="s">
        <v>100</v>
      </c>
      <c r="F9" s="146" t="s">
        <v>818</v>
      </c>
      <c r="G9" s="147" t="s">
        <v>69</v>
      </c>
      <c r="H9" s="148">
        <v>0.012411265432098766</v>
      </c>
      <c r="I9" s="149">
        <v>0.012048611111111112</v>
      </c>
    </row>
    <row r="10" spans="1:9" ht="11.25">
      <c r="A10" s="142">
        <v>8</v>
      </c>
      <c r="B10" s="143">
        <v>1</v>
      </c>
      <c r="C10" s="144" t="s">
        <v>178</v>
      </c>
      <c r="D10" s="145" t="s">
        <v>184</v>
      </c>
      <c r="E10" s="145" t="s">
        <v>185</v>
      </c>
      <c r="F10" s="151" t="s">
        <v>819</v>
      </c>
      <c r="G10" s="147" t="s">
        <v>47</v>
      </c>
      <c r="H10" s="148">
        <v>0.012466435185185188</v>
      </c>
      <c r="I10" s="149">
        <v>0.011516203703703702</v>
      </c>
    </row>
    <row r="11" spans="1:9" ht="11.25">
      <c r="A11" s="142">
        <v>9</v>
      </c>
      <c r="B11" s="143">
        <v>2</v>
      </c>
      <c r="C11" s="144" t="s">
        <v>186</v>
      </c>
      <c r="D11" s="145" t="s">
        <v>193</v>
      </c>
      <c r="E11" s="145" t="s">
        <v>194</v>
      </c>
      <c r="F11" s="151" t="s">
        <v>819</v>
      </c>
      <c r="G11" s="147" t="s">
        <v>69</v>
      </c>
      <c r="H11" s="148">
        <v>0.012519290123456789</v>
      </c>
      <c r="I11" s="149">
        <v>0.011828703703703704</v>
      </c>
    </row>
    <row r="12" spans="1:9" ht="11.25">
      <c r="A12" s="142">
        <v>10</v>
      </c>
      <c r="B12" s="150">
        <v>6</v>
      </c>
      <c r="C12" s="144" t="s">
        <v>815</v>
      </c>
      <c r="D12" s="145" t="s">
        <v>104</v>
      </c>
      <c r="E12" s="145" t="s">
        <v>105</v>
      </c>
      <c r="F12" s="146" t="s">
        <v>818</v>
      </c>
      <c r="G12" s="147" t="s">
        <v>69</v>
      </c>
      <c r="H12" s="148">
        <v>0.012548868312757203</v>
      </c>
      <c r="I12" s="149">
        <v>0.011238425925925928</v>
      </c>
    </row>
    <row r="13" spans="1:9" ht="11.25">
      <c r="A13" s="142">
        <v>11</v>
      </c>
      <c r="B13" s="150">
        <v>4</v>
      </c>
      <c r="C13" s="144" t="s">
        <v>79</v>
      </c>
      <c r="D13" s="145" t="s">
        <v>80</v>
      </c>
      <c r="E13" s="145" t="s">
        <v>81</v>
      </c>
      <c r="F13" s="146" t="s">
        <v>818</v>
      </c>
      <c r="G13" s="147" t="s">
        <v>69</v>
      </c>
      <c r="H13" s="148">
        <v>0.01257716049382716</v>
      </c>
      <c r="I13" s="149">
        <v>0.01175925925925926</v>
      </c>
    </row>
    <row r="14" spans="1:9" ht="11.25">
      <c r="A14" s="142">
        <v>12</v>
      </c>
      <c r="B14" s="150">
        <v>4</v>
      </c>
      <c r="C14" s="144" t="s">
        <v>79</v>
      </c>
      <c r="D14" s="145" t="s">
        <v>88</v>
      </c>
      <c r="E14" s="145" t="s">
        <v>89</v>
      </c>
      <c r="F14" s="146" t="s">
        <v>818</v>
      </c>
      <c r="G14" s="147" t="s">
        <v>47</v>
      </c>
      <c r="H14" s="148">
        <v>0.012686342592592593</v>
      </c>
      <c r="I14" s="149">
        <v>0.01113425925925926</v>
      </c>
    </row>
    <row r="15" spans="1:9" ht="11.25">
      <c r="A15" s="142">
        <v>13</v>
      </c>
      <c r="B15" s="143">
        <v>3</v>
      </c>
      <c r="C15" s="144" t="s">
        <v>68</v>
      </c>
      <c r="D15" s="144" t="s">
        <v>76</v>
      </c>
      <c r="E15" s="144"/>
      <c r="F15" s="146" t="s">
        <v>818</v>
      </c>
      <c r="G15" s="147" t="s">
        <v>47</v>
      </c>
      <c r="H15" s="148">
        <v>0.012790509259259258</v>
      </c>
      <c r="I15" s="149">
        <v>0.011805555555555555</v>
      </c>
    </row>
    <row r="16" spans="1:9" ht="11.25">
      <c r="A16" s="142">
        <v>14</v>
      </c>
      <c r="B16" s="150">
        <v>4</v>
      </c>
      <c r="C16" s="144" t="s">
        <v>287</v>
      </c>
      <c r="D16" s="145" t="s">
        <v>289</v>
      </c>
      <c r="E16" s="145" t="s">
        <v>290</v>
      </c>
      <c r="F16" s="152" t="s">
        <v>820</v>
      </c>
      <c r="G16" s="147" t="s">
        <v>69</v>
      </c>
      <c r="H16" s="148">
        <v>0.012892232510288069</v>
      </c>
      <c r="I16" s="149">
        <v>0.012141203703703704</v>
      </c>
    </row>
    <row r="17" spans="1:9" ht="11.25">
      <c r="A17" s="142">
        <v>15</v>
      </c>
      <c r="B17" s="143">
        <v>1</v>
      </c>
      <c r="C17" s="144" t="s">
        <v>261</v>
      </c>
      <c r="D17" s="144" t="s">
        <v>263</v>
      </c>
      <c r="E17" s="144" t="s">
        <v>264</v>
      </c>
      <c r="F17" s="152" t="s">
        <v>820</v>
      </c>
      <c r="G17" s="147" t="s">
        <v>47</v>
      </c>
      <c r="H17" s="148">
        <v>0.013041666666666668</v>
      </c>
      <c r="I17" s="149">
        <v>0.012013888888888888</v>
      </c>
    </row>
    <row r="18" spans="1:9" ht="11.25">
      <c r="A18" s="142">
        <v>16</v>
      </c>
      <c r="B18" s="150">
        <v>9</v>
      </c>
      <c r="C18" s="144" t="s">
        <v>134</v>
      </c>
      <c r="D18" s="144" t="s">
        <v>140</v>
      </c>
      <c r="E18" s="144" t="s">
        <v>141</v>
      </c>
      <c r="F18" s="146" t="s">
        <v>818</v>
      </c>
      <c r="G18" s="147" t="s">
        <v>69</v>
      </c>
      <c r="H18" s="148">
        <v>0.013072273662551438</v>
      </c>
      <c r="I18" s="149">
        <v>0.011041666666666667</v>
      </c>
    </row>
    <row r="19" spans="1:9" ht="11.25">
      <c r="A19" s="142">
        <v>17</v>
      </c>
      <c r="B19" s="143">
        <v>3</v>
      </c>
      <c r="C19" s="144" t="s">
        <v>196</v>
      </c>
      <c r="D19" s="145" t="s">
        <v>198</v>
      </c>
      <c r="E19" s="145" t="s">
        <v>199</v>
      </c>
      <c r="F19" s="151" t="s">
        <v>819</v>
      </c>
      <c r="G19" s="147" t="s">
        <v>69</v>
      </c>
      <c r="H19" s="148">
        <v>0.013077417695473251</v>
      </c>
      <c r="I19" s="149">
        <v>0.012268518518518519</v>
      </c>
    </row>
    <row r="20" spans="1:9" ht="11.25">
      <c r="A20" s="142">
        <v>18</v>
      </c>
      <c r="B20" s="150">
        <v>6</v>
      </c>
      <c r="C20" s="144" t="s">
        <v>309</v>
      </c>
      <c r="D20" s="145" t="s">
        <v>311</v>
      </c>
      <c r="E20" s="145" t="s">
        <v>312</v>
      </c>
      <c r="F20" s="152" t="s">
        <v>820</v>
      </c>
      <c r="G20" s="147" t="s">
        <v>69</v>
      </c>
      <c r="H20" s="148">
        <v>0.01308770576131687</v>
      </c>
      <c r="I20" s="149">
        <v>0.01244212962962963</v>
      </c>
    </row>
    <row r="21" spans="1:9" ht="11.25">
      <c r="A21" s="142">
        <v>19</v>
      </c>
      <c r="B21" s="150">
        <v>5</v>
      </c>
      <c r="C21" s="144" t="s">
        <v>92</v>
      </c>
      <c r="D21" s="145" t="s">
        <v>94</v>
      </c>
      <c r="E21" s="145" t="s">
        <v>95</v>
      </c>
      <c r="F21" s="146" t="s">
        <v>818</v>
      </c>
      <c r="G21" s="147" t="s">
        <v>47</v>
      </c>
      <c r="H21" s="148">
        <v>0.013091435185185185</v>
      </c>
      <c r="I21" s="149">
        <v>0.01224537037037037</v>
      </c>
    </row>
    <row r="22" spans="1:9" ht="11.25">
      <c r="A22" s="142">
        <v>20</v>
      </c>
      <c r="B22" s="150">
        <v>7</v>
      </c>
      <c r="C22" s="144" t="s">
        <v>118</v>
      </c>
      <c r="D22" s="144" t="s">
        <v>124</v>
      </c>
      <c r="E22" s="144" t="s">
        <v>125</v>
      </c>
      <c r="F22" s="146" t="s">
        <v>818</v>
      </c>
      <c r="G22" s="147" t="s">
        <v>69</v>
      </c>
      <c r="H22" s="148">
        <v>0.013117283950617285</v>
      </c>
      <c r="I22" s="149">
        <v>0.01252314814814815</v>
      </c>
    </row>
    <row r="23" spans="1:9" ht="11.25">
      <c r="A23" s="142">
        <v>21</v>
      </c>
      <c r="B23" s="150">
        <v>7</v>
      </c>
      <c r="C23" s="144" t="s">
        <v>320</v>
      </c>
      <c r="D23" s="145" t="s">
        <v>322</v>
      </c>
      <c r="E23" s="145" t="s">
        <v>323</v>
      </c>
      <c r="F23" s="152" t="s">
        <v>820</v>
      </c>
      <c r="G23" s="147" t="s">
        <v>69</v>
      </c>
      <c r="H23" s="148">
        <v>0.013119855967078188</v>
      </c>
      <c r="I23" s="149">
        <v>0.012314814814814815</v>
      </c>
    </row>
    <row r="24" spans="1:9" ht="11.25">
      <c r="A24" s="142">
        <v>22</v>
      </c>
      <c r="B24" s="143">
        <v>3</v>
      </c>
      <c r="C24" s="144" t="s">
        <v>277</v>
      </c>
      <c r="D24" s="144" t="s">
        <v>284</v>
      </c>
      <c r="E24" s="144" t="s">
        <v>285</v>
      </c>
      <c r="F24" s="152" t="s">
        <v>820</v>
      </c>
      <c r="G24" s="147" t="s">
        <v>69</v>
      </c>
      <c r="H24" s="148">
        <v>0.013121141975308644</v>
      </c>
      <c r="I24" s="149">
        <v>0.012777777777777777</v>
      </c>
    </row>
    <row r="25" spans="1:9" ht="11.25">
      <c r="A25" s="142">
        <v>23</v>
      </c>
      <c r="B25" s="150">
        <v>5</v>
      </c>
      <c r="C25" s="144" t="s">
        <v>217</v>
      </c>
      <c r="D25" s="145" t="s">
        <v>225</v>
      </c>
      <c r="E25" s="145" t="s">
        <v>226</v>
      </c>
      <c r="F25" s="151" t="s">
        <v>819</v>
      </c>
      <c r="G25" s="147" t="s">
        <v>69</v>
      </c>
      <c r="H25" s="148">
        <v>0.013136574074074073</v>
      </c>
      <c r="I25" s="149">
        <v>0.012256944444444444</v>
      </c>
    </row>
    <row r="26" spans="1:9" ht="11.25">
      <c r="A26" s="142">
        <v>24</v>
      </c>
      <c r="B26" s="143">
        <v>2</v>
      </c>
      <c r="C26" s="144" t="s">
        <v>269</v>
      </c>
      <c r="D26" s="144" t="s">
        <v>271</v>
      </c>
      <c r="E26" s="144" t="s">
        <v>272</v>
      </c>
      <c r="F26" s="152" t="s">
        <v>820</v>
      </c>
      <c r="G26" s="147" t="s">
        <v>47</v>
      </c>
      <c r="H26" s="148">
        <v>0.013215277777777779</v>
      </c>
      <c r="I26" s="149">
        <v>0.011886574074074075</v>
      </c>
    </row>
    <row r="27" spans="1:9" ht="11.25">
      <c r="A27" s="142">
        <v>25</v>
      </c>
      <c r="B27" s="150">
        <v>8</v>
      </c>
      <c r="C27" s="144" t="s">
        <v>128</v>
      </c>
      <c r="D27" s="144" t="s">
        <v>133</v>
      </c>
      <c r="E27" s="144"/>
      <c r="F27" s="146" t="s">
        <v>818</v>
      </c>
      <c r="G27" s="147" t="s">
        <v>69</v>
      </c>
      <c r="H27" s="148">
        <v>0.013216306584362139</v>
      </c>
      <c r="I27" s="149">
        <v>0.012488425925925925</v>
      </c>
    </row>
    <row r="28" spans="1:9" ht="11.25">
      <c r="A28" s="142">
        <v>26</v>
      </c>
      <c r="B28" s="150">
        <v>8</v>
      </c>
      <c r="C28" s="144" t="s">
        <v>128</v>
      </c>
      <c r="D28" s="144" t="s">
        <v>130</v>
      </c>
      <c r="E28" s="144"/>
      <c r="F28" s="146" t="s">
        <v>818</v>
      </c>
      <c r="G28" s="147" t="s">
        <v>47</v>
      </c>
      <c r="H28" s="148">
        <v>0.013223379629629628</v>
      </c>
      <c r="I28" s="149">
        <v>0.011284722222222222</v>
      </c>
    </row>
    <row r="29" spans="1:9" ht="11.25">
      <c r="A29" s="142">
        <v>27</v>
      </c>
      <c r="B29" s="150">
        <v>5</v>
      </c>
      <c r="C29" s="144" t="s">
        <v>297</v>
      </c>
      <c r="D29" s="145" t="s">
        <v>299</v>
      </c>
      <c r="E29" s="145" t="s">
        <v>300</v>
      </c>
      <c r="F29" s="152" t="s">
        <v>820</v>
      </c>
      <c r="G29" s="147" t="s">
        <v>69</v>
      </c>
      <c r="H29" s="148">
        <v>0.013245884773662554</v>
      </c>
      <c r="I29" s="149">
        <v>0.01230324074074074</v>
      </c>
    </row>
    <row r="30" spans="1:9" ht="11.25">
      <c r="A30" s="142">
        <v>28</v>
      </c>
      <c r="B30" s="143">
        <v>1</v>
      </c>
      <c r="C30" s="144" t="s">
        <v>261</v>
      </c>
      <c r="D30" s="145" t="s">
        <v>268</v>
      </c>
      <c r="E30" s="145"/>
      <c r="F30" s="152" t="s">
        <v>820</v>
      </c>
      <c r="G30" s="147" t="s">
        <v>69</v>
      </c>
      <c r="H30" s="148">
        <v>0.013279320987654322</v>
      </c>
      <c r="I30" s="149">
        <v>0.01224537037037037</v>
      </c>
    </row>
    <row r="31" spans="1:9" ht="11.25">
      <c r="A31" s="142">
        <v>29</v>
      </c>
      <c r="B31" s="150">
        <v>8</v>
      </c>
      <c r="C31" s="144" t="s">
        <v>245</v>
      </c>
      <c r="D31" s="145" t="s">
        <v>247</v>
      </c>
      <c r="E31" s="145" t="s">
        <v>248</v>
      </c>
      <c r="F31" s="151" t="s">
        <v>819</v>
      </c>
      <c r="G31" s="147" t="s">
        <v>127</v>
      </c>
      <c r="H31" s="148">
        <v>0.013294270833333333</v>
      </c>
      <c r="I31" s="149">
        <v>0.012118055555555556</v>
      </c>
    </row>
    <row r="32" spans="1:9" ht="11.25">
      <c r="A32" s="142">
        <v>30</v>
      </c>
      <c r="B32" s="150">
        <v>7</v>
      </c>
      <c r="C32" s="144" t="s">
        <v>118</v>
      </c>
      <c r="D32" s="144" t="s">
        <v>119</v>
      </c>
      <c r="E32" s="144" t="s">
        <v>120</v>
      </c>
      <c r="F32" s="146" t="s">
        <v>818</v>
      </c>
      <c r="G32" s="147" t="s">
        <v>47</v>
      </c>
      <c r="H32" s="148">
        <v>0.013306712962962966</v>
      </c>
      <c r="I32" s="149">
        <v>0.012152777777777778</v>
      </c>
    </row>
    <row r="33" spans="1:9" ht="11.25">
      <c r="A33" s="142">
        <v>31</v>
      </c>
      <c r="B33" s="143">
        <v>2</v>
      </c>
      <c r="C33" s="144" t="s">
        <v>269</v>
      </c>
      <c r="D33" s="144" t="s">
        <v>275</v>
      </c>
      <c r="E33" s="144" t="s">
        <v>276</v>
      </c>
      <c r="F33" s="152" t="s">
        <v>820</v>
      </c>
      <c r="G33" s="147" t="s">
        <v>69</v>
      </c>
      <c r="H33" s="148">
        <v>0.013348765432098763</v>
      </c>
      <c r="I33" s="149">
        <v>0.012430555555555554</v>
      </c>
    </row>
    <row r="34" spans="1:9" ht="11.25">
      <c r="A34" s="142">
        <v>32</v>
      </c>
      <c r="B34" s="143">
        <v>3</v>
      </c>
      <c r="C34" s="144" t="s">
        <v>277</v>
      </c>
      <c r="D34" s="144" t="s">
        <v>279</v>
      </c>
      <c r="E34" s="144" t="s">
        <v>280</v>
      </c>
      <c r="F34" s="152" t="s">
        <v>820</v>
      </c>
      <c r="G34" s="147" t="s">
        <v>69</v>
      </c>
      <c r="H34" s="148">
        <v>0.01336548353909465</v>
      </c>
      <c r="I34" s="149">
        <v>0.012361111111111113</v>
      </c>
    </row>
    <row r="35" spans="1:9" ht="11.25">
      <c r="A35" s="142">
        <v>33</v>
      </c>
      <c r="B35" s="150">
        <v>8</v>
      </c>
      <c r="C35" s="144" t="s">
        <v>332</v>
      </c>
      <c r="D35" s="145" t="s">
        <v>339</v>
      </c>
      <c r="E35" s="145" t="s">
        <v>340</v>
      </c>
      <c r="F35" s="152" t="s">
        <v>820</v>
      </c>
      <c r="G35" s="147" t="s">
        <v>69</v>
      </c>
      <c r="H35" s="148">
        <v>0.013488940329218106</v>
      </c>
      <c r="I35" s="149">
        <v>0.012418981481481482</v>
      </c>
    </row>
    <row r="36" spans="1:9" ht="11.25">
      <c r="A36" s="142">
        <v>34</v>
      </c>
      <c r="B36" s="150">
        <v>11</v>
      </c>
      <c r="C36" s="144" t="s">
        <v>152</v>
      </c>
      <c r="D36" s="144" t="s">
        <v>153</v>
      </c>
      <c r="E36" s="144"/>
      <c r="F36" s="146" t="s">
        <v>818</v>
      </c>
      <c r="G36" s="147" t="s">
        <v>69</v>
      </c>
      <c r="H36" s="148">
        <v>0.01349151234567901</v>
      </c>
      <c r="I36" s="149">
        <v>0.01207175925925926</v>
      </c>
    </row>
    <row r="37" spans="1:9" ht="11.25">
      <c r="A37" s="142">
        <v>35</v>
      </c>
      <c r="B37" s="143">
        <v>1</v>
      </c>
      <c r="C37" s="144" t="s">
        <v>625</v>
      </c>
      <c r="D37" s="144" t="s">
        <v>627</v>
      </c>
      <c r="E37" s="144" t="s">
        <v>628</v>
      </c>
      <c r="F37" s="153" t="s">
        <v>821</v>
      </c>
      <c r="G37" s="147" t="s">
        <v>93</v>
      </c>
      <c r="H37" s="148">
        <v>0.013500631313131313</v>
      </c>
      <c r="I37" s="149">
        <v>0.012361111111111113</v>
      </c>
    </row>
    <row r="38" spans="1:9" ht="11.25">
      <c r="A38" s="142">
        <v>36</v>
      </c>
      <c r="B38" s="150">
        <v>6</v>
      </c>
      <c r="C38" s="144" t="s">
        <v>815</v>
      </c>
      <c r="D38" s="145" t="s">
        <v>112</v>
      </c>
      <c r="E38" s="145" t="s">
        <v>113</v>
      </c>
      <c r="F38" s="146" t="s">
        <v>818</v>
      </c>
      <c r="G38" s="147" t="s">
        <v>47</v>
      </c>
      <c r="H38" s="148">
        <v>0.013584490740740742</v>
      </c>
      <c r="I38" s="149">
        <v>0.012106481481481482</v>
      </c>
    </row>
    <row r="39" spans="1:9" ht="11.25">
      <c r="A39" s="142">
        <v>37</v>
      </c>
      <c r="B39" s="150">
        <v>4</v>
      </c>
      <c r="C39" s="144" t="s">
        <v>287</v>
      </c>
      <c r="D39" s="145" t="s">
        <v>294</v>
      </c>
      <c r="E39" s="145" t="s">
        <v>295</v>
      </c>
      <c r="F39" s="152" t="s">
        <v>820</v>
      </c>
      <c r="G39" s="147" t="s">
        <v>69</v>
      </c>
      <c r="H39" s="148">
        <v>0.013638117283950616</v>
      </c>
      <c r="I39" s="149">
        <v>0.012569444444444446</v>
      </c>
    </row>
    <row r="40" spans="1:9" ht="11.25">
      <c r="A40" s="142">
        <v>38</v>
      </c>
      <c r="B40" s="150">
        <v>7</v>
      </c>
      <c r="C40" s="144" t="s">
        <v>235</v>
      </c>
      <c r="D40" s="145" t="s">
        <v>237</v>
      </c>
      <c r="E40" s="145" t="s">
        <v>238</v>
      </c>
      <c r="F40" s="151" t="s">
        <v>819</v>
      </c>
      <c r="G40" s="147" t="s">
        <v>127</v>
      </c>
      <c r="H40" s="148">
        <v>0.013744212962962963</v>
      </c>
      <c r="I40" s="149">
        <v>0.011712962962962965</v>
      </c>
    </row>
    <row r="41" spans="1:9" ht="11.25">
      <c r="A41" s="142">
        <v>39</v>
      </c>
      <c r="B41" s="150">
        <v>9</v>
      </c>
      <c r="C41" s="144" t="s">
        <v>134</v>
      </c>
      <c r="D41" s="145" t="s">
        <v>136</v>
      </c>
      <c r="E41" s="145" t="s">
        <v>137</v>
      </c>
      <c r="F41" s="146" t="s">
        <v>818</v>
      </c>
      <c r="G41" s="147" t="s">
        <v>69</v>
      </c>
      <c r="H41" s="148">
        <v>0.01378343621399177</v>
      </c>
      <c r="I41" s="149">
        <v>0.012233796296296296</v>
      </c>
    </row>
    <row r="42" spans="1:9" ht="11.25">
      <c r="A42" s="142">
        <v>40</v>
      </c>
      <c r="B42" s="143">
        <v>1</v>
      </c>
      <c r="C42" s="144" t="s">
        <v>178</v>
      </c>
      <c r="D42" s="145" t="s">
        <v>180</v>
      </c>
      <c r="E42" s="145" t="s">
        <v>181</v>
      </c>
      <c r="F42" s="154" t="s">
        <v>819</v>
      </c>
      <c r="G42" s="147" t="s">
        <v>69</v>
      </c>
      <c r="H42" s="148">
        <v>0.013833590534979425</v>
      </c>
      <c r="I42" s="149">
        <v>0.012916666666666667</v>
      </c>
    </row>
    <row r="43" spans="1:9" ht="11.25">
      <c r="A43" s="142">
        <v>41</v>
      </c>
      <c r="B43" s="150">
        <v>5</v>
      </c>
      <c r="C43" s="144" t="s">
        <v>297</v>
      </c>
      <c r="D43" s="145" t="s">
        <v>306</v>
      </c>
      <c r="E43" s="145" t="s">
        <v>307</v>
      </c>
      <c r="F43" s="152" t="s">
        <v>820</v>
      </c>
      <c r="G43" s="147" t="s">
        <v>69</v>
      </c>
      <c r="H43" s="148">
        <v>0.013851594650205763</v>
      </c>
      <c r="I43" s="149">
        <v>0.012534722222222223</v>
      </c>
    </row>
    <row r="44" spans="1:9" ht="11.25">
      <c r="A44" s="142">
        <v>42</v>
      </c>
      <c r="B44" s="150">
        <v>10</v>
      </c>
      <c r="C44" s="144" t="s">
        <v>143</v>
      </c>
      <c r="D44" s="145" t="s">
        <v>144</v>
      </c>
      <c r="E44" s="145" t="s">
        <v>145</v>
      </c>
      <c r="F44" s="146" t="s">
        <v>818</v>
      </c>
      <c r="G44" s="147" t="s">
        <v>69</v>
      </c>
      <c r="H44" s="148">
        <v>0.013991769547325105</v>
      </c>
      <c r="I44" s="149">
        <v>0.01318287037037037</v>
      </c>
    </row>
    <row r="45" spans="1:9" ht="11.25">
      <c r="A45" s="142">
        <v>43</v>
      </c>
      <c r="B45" s="150">
        <v>10</v>
      </c>
      <c r="C45" s="144" t="s">
        <v>352</v>
      </c>
      <c r="D45" s="145" t="s">
        <v>359</v>
      </c>
      <c r="E45" s="145" t="s">
        <v>360</v>
      </c>
      <c r="F45" s="152" t="s">
        <v>820</v>
      </c>
      <c r="G45" s="147" t="s">
        <v>127</v>
      </c>
      <c r="H45" s="148">
        <v>0.01400173611111111</v>
      </c>
      <c r="I45" s="149">
        <v>0.0134375</v>
      </c>
    </row>
    <row r="46" spans="1:9" ht="11.25">
      <c r="A46" s="142">
        <v>44</v>
      </c>
      <c r="B46" s="150">
        <v>9</v>
      </c>
      <c r="C46" s="144" t="s">
        <v>342</v>
      </c>
      <c r="D46" s="145" t="s">
        <v>349</v>
      </c>
      <c r="E46" s="145" t="s">
        <v>350</v>
      </c>
      <c r="F46" s="152" t="s">
        <v>820</v>
      </c>
      <c r="G46" s="147" t="s">
        <v>69</v>
      </c>
      <c r="H46" s="148">
        <v>0.01410622427983539</v>
      </c>
      <c r="I46" s="149">
        <v>0.012719907407407407</v>
      </c>
    </row>
    <row r="47" spans="1:9" ht="11.25">
      <c r="A47" s="142">
        <v>45</v>
      </c>
      <c r="B47" s="143">
        <v>2</v>
      </c>
      <c r="C47" s="144" t="s">
        <v>186</v>
      </c>
      <c r="D47" s="145" t="s">
        <v>188</v>
      </c>
      <c r="E47" s="145" t="s">
        <v>189</v>
      </c>
      <c r="F47" s="154" t="s">
        <v>819</v>
      </c>
      <c r="G47" s="147" t="s">
        <v>69</v>
      </c>
      <c r="H47" s="148">
        <v>0.014126800411522636</v>
      </c>
      <c r="I47" s="149">
        <v>0.01289351851851852</v>
      </c>
    </row>
    <row r="48" spans="1:9" ht="11.25">
      <c r="A48" s="142">
        <v>46</v>
      </c>
      <c r="B48" s="150">
        <v>11</v>
      </c>
      <c r="C48" s="144" t="s">
        <v>362</v>
      </c>
      <c r="D48" s="145" t="s">
        <v>371</v>
      </c>
      <c r="E48" s="145" t="s">
        <v>372</v>
      </c>
      <c r="F48" s="152" t="s">
        <v>820</v>
      </c>
      <c r="G48" s="147" t="s">
        <v>69</v>
      </c>
      <c r="H48" s="148">
        <v>0.014237397119341565</v>
      </c>
      <c r="I48" s="149">
        <v>0.013819444444444445</v>
      </c>
    </row>
    <row r="49" spans="1:9" ht="11.25">
      <c r="A49" s="142">
        <v>47</v>
      </c>
      <c r="B49" s="150">
        <v>14</v>
      </c>
      <c r="C49" s="144" t="s">
        <v>394</v>
      </c>
      <c r="D49" s="144" t="s">
        <v>402</v>
      </c>
      <c r="E49" s="144" t="s">
        <v>403</v>
      </c>
      <c r="F49" s="152" t="s">
        <v>820</v>
      </c>
      <c r="G49" s="147" t="s">
        <v>69</v>
      </c>
      <c r="H49" s="148">
        <v>0.014386574074074072</v>
      </c>
      <c r="I49" s="149">
        <v>0.013541666666666667</v>
      </c>
    </row>
    <row r="50" spans="1:9" ht="11.25">
      <c r="A50" s="142">
        <v>48</v>
      </c>
      <c r="B50" s="150">
        <v>16</v>
      </c>
      <c r="C50" s="144" t="s">
        <v>413</v>
      </c>
      <c r="D50" s="145" t="s">
        <v>415</v>
      </c>
      <c r="E50" s="145" t="s">
        <v>416</v>
      </c>
      <c r="F50" s="152" t="s">
        <v>820</v>
      </c>
      <c r="G50" s="147" t="s">
        <v>127</v>
      </c>
      <c r="H50" s="148">
        <v>0.01440972222222222</v>
      </c>
      <c r="I50" s="149">
        <v>0.013564814814814816</v>
      </c>
    </row>
    <row r="51" spans="1:9" ht="11.25">
      <c r="A51" s="142">
        <v>49</v>
      </c>
      <c r="B51" s="150">
        <v>10</v>
      </c>
      <c r="C51" s="144" t="s">
        <v>143</v>
      </c>
      <c r="D51" s="145" t="s">
        <v>148</v>
      </c>
      <c r="E51" s="145" t="s">
        <v>149</v>
      </c>
      <c r="F51" s="146" t="s">
        <v>818</v>
      </c>
      <c r="G51" s="147" t="s">
        <v>127</v>
      </c>
      <c r="H51" s="148">
        <v>0.014428530092592592</v>
      </c>
      <c r="I51" s="149">
        <v>0.013287037037037036</v>
      </c>
    </row>
    <row r="52" spans="1:9" ht="11.25">
      <c r="A52" s="142">
        <v>50</v>
      </c>
      <c r="B52" s="150">
        <v>12</v>
      </c>
      <c r="C52" s="144" t="s">
        <v>374</v>
      </c>
      <c r="D52" s="145" t="s">
        <v>376</v>
      </c>
      <c r="E52" s="145" t="s">
        <v>377</v>
      </c>
      <c r="F52" s="152" t="s">
        <v>820</v>
      </c>
      <c r="G52" s="147" t="s">
        <v>127</v>
      </c>
      <c r="H52" s="148">
        <v>0.014448784722222222</v>
      </c>
      <c r="I52" s="149">
        <v>0.013622685185185184</v>
      </c>
    </row>
    <row r="53" spans="1:9" ht="11.25">
      <c r="A53" s="142">
        <v>51</v>
      </c>
      <c r="B53" s="150">
        <v>12</v>
      </c>
      <c r="C53" s="144" t="s">
        <v>374</v>
      </c>
      <c r="D53" s="145" t="s">
        <v>382</v>
      </c>
      <c r="E53" s="145" t="s">
        <v>383</v>
      </c>
      <c r="F53" s="152" t="s">
        <v>820</v>
      </c>
      <c r="G53" s="147" t="s">
        <v>69</v>
      </c>
      <c r="H53" s="148">
        <v>0.014456018518518517</v>
      </c>
      <c r="I53" s="149">
        <v>0.013703703703703704</v>
      </c>
    </row>
    <row r="54" spans="1:9" ht="11.25">
      <c r="A54" s="142">
        <v>52</v>
      </c>
      <c r="B54" s="150">
        <v>9</v>
      </c>
      <c r="C54" s="144" t="s">
        <v>342</v>
      </c>
      <c r="D54" s="145" t="s">
        <v>344</v>
      </c>
      <c r="E54" s="145" t="s">
        <v>345</v>
      </c>
      <c r="F54" s="152" t="s">
        <v>820</v>
      </c>
      <c r="G54" s="147" t="s">
        <v>127</v>
      </c>
      <c r="H54" s="148">
        <v>0.014476273148148148</v>
      </c>
      <c r="I54" s="149">
        <v>0.013634259259259257</v>
      </c>
    </row>
    <row r="55" spans="1:9" ht="11.25">
      <c r="A55" s="142">
        <v>53</v>
      </c>
      <c r="B55" s="143">
        <v>3</v>
      </c>
      <c r="C55" s="144" t="s">
        <v>196</v>
      </c>
      <c r="D55" s="144" t="s">
        <v>202</v>
      </c>
      <c r="E55" s="144" t="s">
        <v>203</v>
      </c>
      <c r="F55" s="154" t="s">
        <v>819</v>
      </c>
      <c r="G55" s="147" t="s">
        <v>69</v>
      </c>
      <c r="H55" s="148">
        <v>0.014502314814814815</v>
      </c>
      <c r="I55" s="149">
        <v>0.01375</v>
      </c>
    </row>
    <row r="56" spans="1:9" ht="11.25">
      <c r="A56" s="142">
        <v>54</v>
      </c>
      <c r="B56" s="150">
        <v>13</v>
      </c>
      <c r="C56" s="144" t="s">
        <v>385</v>
      </c>
      <c r="D56" s="145" t="s">
        <v>387</v>
      </c>
      <c r="E56" s="145" t="s">
        <v>388</v>
      </c>
      <c r="F56" s="152" t="s">
        <v>820</v>
      </c>
      <c r="G56" s="147" t="s">
        <v>69</v>
      </c>
      <c r="H56" s="148">
        <v>0.014511316872427984</v>
      </c>
      <c r="I56" s="149">
        <v>0.012916666666666667</v>
      </c>
    </row>
    <row r="57" spans="1:9" ht="11.25">
      <c r="A57" s="142">
        <v>55</v>
      </c>
      <c r="B57" s="150">
        <v>10</v>
      </c>
      <c r="C57" s="144" t="s">
        <v>352</v>
      </c>
      <c r="D57" s="144" t="s">
        <v>354</v>
      </c>
      <c r="E57" s="144" t="s">
        <v>355</v>
      </c>
      <c r="F57" s="152" t="s">
        <v>820</v>
      </c>
      <c r="G57" s="147" t="s">
        <v>69</v>
      </c>
      <c r="H57" s="148">
        <v>0.014555041152263375</v>
      </c>
      <c r="I57" s="149">
        <v>0.013599537037037037</v>
      </c>
    </row>
    <row r="58" spans="1:9" ht="11.25">
      <c r="A58" s="142">
        <v>56</v>
      </c>
      <c r="B58" s="150">
        <v>11</v>
      </c>
      <c r="C58" s="144" t="s">
        <v>362</v>
      </c>
      <c r="D58" s="145" t="s">
        <v>364</v>
      </c>
      <c r="E58" s="145" t="s">
        <v>365</v>
      </c>
      <c r="F58" s="152" t="s">
        <v>820</v>
      </c>
      <c r="G58" s="147" t="s">
        <v>127</v>
      </c>
      <c r="H58" s="148">
        <v>0.01457320601851852</v>
      </c>
      <c r="I58" s="149">
        <v>0.013807870370370371</v>
      </c>
    </row>
    <row r="59" spans="1:9" ht="11.25">
      <c r="A59" s="142">
        <v>57</v>
      </c>
      <c r="B59" s="150">
        <v>4</v>
      </c>
      <c r="C59" s="144" t="s">
        <v>661</v>
      </c>
      <c r="D59" s="145" t="s">
        <v>663</v>
      </c>
      <c r="E59" s="145" t="s">
        <v>664</v>
      </c>
      <c r="F59" s="153" t="s">
        <v>821</v>
      </c>
      <c r="G59" s="147" t="s">
        <v>93</v>
      </c>
      <c r="H59" s="148">
        <v>0.014610690235690237</v>
      </c>
      <c r="I59" s="149">
        <v>0.01324074074074074</v>
      </c>
    </row>
    <row r="60" spans="1:9" ht="11.25">
      <c r="A60" s="142">
        <v>58</v>
      </c>
      <c r="B60" s="150">
        <v>15</v>
      </c>
      <c r="C60" s="144" t="s">
        <v>405</v>
      </c>
      <c r="D60" s="145" t="s">
        <v>410</v>
      </c>
      <c r="E60" s="145" t="s">
        <v>411</v>
      </c>
      <c r="F60" s="152" t="s">
        <v>820</v>
      </c>
      <c r="G60" s="147" t="s">
        <v>127</v>
      </c>
      <c r="H60" s="148">
        <v>0.014618055555555556</v>
      </c>
      <c r="I60" s="149">
        <v>0.013807870370370371</v>
      </c>
    </row>
    <row r="61" spans="1:9" ht="11.25">
      <c r="A61" s="142">
        <v>59</v>
      </c>
      <c r="B61" s="150">
        <v>8</v>
      </c>
      <c r="C61" s="144" t="s">
        <v>332</v>
      </c>
      <c r="D61" s="145" t="s">
        <v>334</v>
      </c>
      <c r="E61" s="145" t="s">
        <v>335</v>
      </c>
      <c r="F61" s="152" t="s">
        <v>820</v>
      </c>
      <c r="G61" s="147" t="s">
        <v>127</v>
      </c>
      <c r="H61" s="148">
        <v>0.014625289351851853</v>
      </c>
      <c r="I61" s="149">
        <v>0.013252314814814814</v>
      </c>
    </row>
    <row r="62" spans="1:9" ht="11.25">
      <c r="A62" s="142">
        <v>60</v>
      </c>
      <c r="B62" s="150">
        <v>8</v>
      </c>
      <c r="C62" s="144" t="s">
        <v>714</v>
      </c>
      <c r="D62" s="144" t="s">
        <v>722</v>
      </c>
      <c r="E62" s="144" t="s">
        <v>723</v>
      </c>
      <c r="F62" s="153" t="s">
        <v>821</v>
      </c>
      <c r="G62" s="147" t="s">
        <v>69</v>
      </c>
      <c r="H62" s="148">
        <v>0.014629629629629628</v>
      </c>
      <c r="I62" s="149">
        <v>0.013101851851851852</v>
      </c>
    </row>
    <row r="63" spans="1:9" ht="11.25">
      <c r="A63" s="142">
        <v>61</v>
      </c>
      <c r="B63" s="143">
        <v>3</v>
      </c>
      <c r="C63" s="144" t="s">
        <v>648</v>
      </c>
      <c r="D63" s="145" t="s">
        <v>650</v>
      </c>
      <c r="E63" s="145" t="s">
        <v>651</v>
      </c>
      <c r="F63" s="153" t="s">
        <v>821</v>
      </c>
      <c r="G63" s="147" t="s">
        <v>93</v>
      </c>
      <c r="H63" s="148">
        <v>0.01470538720538721</v>
      </c>
      <c r="I63" s="149">
        <v>0.013344907407407408</v>
      </c>
    </row>
    <row r="64" spans="1:9" ht="11.25">
      <c r="A64" s="142">
        <v>62</v>
      </c>
      <c r="B64" s="150">
        <v>21</v>
      </c>
      <c r="C64" s="144" t="s">
        <v>465</v>
      </c>
      <c r="D64" s="145" t="s">
        <v>473</v>
      </c>
      <c r="E64" s="145" t="s">
        <v>474</v>
      </c>
      <c r="F64" s="152" t="s">
        <v>820</v>
      </c>
      <c r="G64" s="147" t="s">
        <v>127</v>
      </c>
      <c r="H64" s="148">
        <v>0.014716435185185181</v>
      </c>
      <c r="I64" s="149">
        <v>0.012939814814814814</v>
      </c>
    </row>
    <row r="65" spans="1:9" ht="11.25">
      <c r="A65" s="142">
        <v>63</v>
      </c>
      <c r="B65" s="143">
        <v>2</v>
      </c>
      <c r="C65" s="144" t="s">
        <v>636</v>
      </c>
      <c r="D65" s="145" t="s">
        <v>638</v>
      </c>
      <c r="E65" s="145" t="s">
        <v>639</v>
      </c>
      <c r="F65" s="153" t="s">
        <v>821</v>
      </c>
      <c r="G65" s="147" t="s">
        <v>47</v>
      </c>
      <c r="H65" s="148">
        <v>0.01472453703703704</v>
      </c>
      <c r="I65" s="149">
        <v>0.01392361111111111</v>
      </c>
    </row>
    <row r="66" spans="1:9" ht="11.25">
      <c r="A66" s="142">
        <v>64</v>
      </c>
      <c r="B66" s="150">
        <v>23</v>
      </c>
      <c r="C66" s="144" t="s">
        <v>487</v>
      </c>
      <c r="D66" s="145" t="s">
        <v>489</v>
      </c>
      <c r="E66" s="145" t="s">
        <v>490</v>
      </c>
      <c r="F66" s="152" t="s">
        <v>820</v>
      </c>
      <c r="G66" s="147" t="s">
        <v>127</v>
      </c>
      <c r="H66" s="148">
        <v>0.014741030092592592</v>
      </c>
      <c r="I66" s="149">
        <v>0.013206018518518518</v>
      </c>
    </row>
    <row r="67" spans="1:9" ht="11.25">
      <c r="A67" s="142">
        <v>65</v>
      </c>
      <c r="B67" s="150">
        <v>6</v>
      </c>
      <c r="C67" s="144" t="s">
        <v>309</v>
      </c>
      <c r="D67" s="145" t="s">
        <v>317</v>
      </c>
      <c r="E67" s="145" t="s">
        <v>318</v>
      </c>
      <c r="F67" s="152" t="s">
        <v>820</v>
      </c>
      <c r="G67" s="147" t="s">
        <v>69</v>
      </c>
      <c r="H67" s="148">
        <v>0.014745370370370372</v>
      </c>
      <c r="I67" s="149">
        <v>0.013935185185185184</v>
      </c>
    </row>
    <row r="68" spans="1:9" ht="11.25">
      <c r="A68" s="142">
        <v>66</v>
      </c>
      <c r="B68" s="150">
        <v>6</v>
      </c>
      <c r="C68" s="144" t="s">
        <v>689</v>
      </c>
      <c r="D68" s="145" t="s">
        <v>691</v>
      </c>
      <c r="E68" s="145" t="s">
        <v>692</v>
      </c>
      <c r="F68" s="153" t="s">
        <v>821</v>
      </c>
      <c r="G68" s="147" t="s">
        <v>47</v>
      </c>
      <c r="H68" s="148">
        <v>0.014836805555555558</v>
      </c>
      <c r="I68" s="149">
        <v>0.014166666666666666</v>
      </c>
    </row>
    <row r="69" spans="1:9" ht="11.25">
      <c r="A69" s="142">
        <v>67</v>
      </c>
      <c r="B69" s="150">
        <v>6</v>
      </c>
      <c r="C69" s="144" t="s">
        <v>227</v>
      </c>
      <c r="D69" s="145" t="s">
        <v>232</v>
      </c>
      <c r="E69" s="145" t="s">
        <v>233</v>
      </c>
      <c r="F69" s="154" t="s">
        <v>819</v>
      </c>
      <c r="G69" s="147" t="s">
        <v>127</v>
      </c>
      <c r="H69" s="148">
        <v>0.014855324074074075</v>
      </c>
      <c r="I69" s="149">
        <v>0.013611111111111114</v>
      </c>
    </row>
    <row r="70" spans="1:9" ht="11.25">
      <c r="A70" s="142">
        <v>68</v>
      </c>
      <c r="B70" s="150">
        <v>17</v>
      </c>
      <c r="C70" s="144" t="s">
        <v>422</v>
      </c>
      <c r="D70" s="145" t="s">
        <v>424</v>
      </c>
      <c r="E70" s="145" t="s">
        <v>425</v>
      </c>
      <c r="F70" s="152" t="s">
        <v>820</v>
      </c>
      <c r="G70" s="147" t="s">
        <v>127</v>
      </c>
      <c r="H70" s="148">
        <v>0.0148828125</v>
      </c>
      <c r="I70" s="149">
        <v>0.013645833333333331</v>
      </c>
    </row>
    <row r="71" spans="1:9" ht="11.25">
      <c r="A71" s="142">
        <v>69</v>
      </c>
      <c r="B71" s="150">
        <v>12</v>
      </c>
      <c r="C71" s="144" t="s">
        <v>157</v>
      </c>
      <c r="D71" s="145" t="s">
        <v>163</v>
      </c>
      <c r="E71" s="145" t="s">
        <v>164</v>
      </c>
      <c r="F71" s="146" t="s">
        <v>818</v>
      </c>
      <c r="G71" s="147" t="s">
        <v>127</v>
      </c>
      <c r="H71" s="148">
        <v>0.014953703703703705</v>
      </c>
      <c r="I71" s="149">
        <v>0.01289351851851852</v>
      </c>
    </row>
    <row r="72" spans="1:9" ht="11.25">
      <c r="A72" s="142">
        <v>70</v>
      </c>
      <c r="B72" s="150">
        <v>20</v>
      </c>
      <c r="C72" s="144" t="s">
        <v>454</v>
      </c>
      <c r="D72" s="144" t="s">
        <v>462</v>
      </c>
      <c r="E72" s="144" t="s">
        <v>463</v>
      </c>
      <c r="F72" s="152" t="s">
        <v>820</v>
      </c>
      <c r="G72" s="147" t="s">
        <v>127</v>
      </c>
      <c r="H72" s="148">
        <v>0.014973958333333332</v>
      </c>
      <c r="I72" s="149">
        <v>0.013460648148148147</v>
      </c>
    </row>
    <row r="73" spans="1:9" ht="11.25">
      <c r="A73" s="142">
        <v>71</v>
      </c>
      <c r="B73" s="150">
        <v>18</v>
      </c>
      <c r="C73" s="144" t="s">
        <v>433</v>
      </c>
      <c r="D73" s="145" t="s">
        <v>441</v>
      </c>
      <c r="E73" s="145" t="s">
        <v>442</v>
      </c>
      <c r="F73" s="152" t="s">
        <v>820</v>
      </c>
      <c r="G73" s="147" t="s">
        <v>127</v>
      </c>
      <c r="H73" s="148">
        <v>0.015020254629629632</v>
      </c>
      <c r="I73" s="149">
        <v>0.013495370370370371</v>
      </c>
    </row>
    <row r="74" spans="1:9" ht="11.25">
      <c r="A74" s="142">
        <v>72</v>
      </c>
      <c r="B74" s="150">
        <v>13</v>
      </c>
      <c r="C74" s="144" t="s">
        <v>385</v>
      </c>
      <c r="D74" s="145" t="s">
        <v>391</v>
      </c>
      <c r="E74" s="145" t="s">
        <v>392</v>
      </c>
      <c r="F74" s="152" t="s">
        <v>820</v>
      </c>
      <c r="G74" s="147" t="s">
        <v>127</v>
      </c>
      <c r="H74" s="148">
        <v>0.015024594907407408</v>
      </c>
      <c r="I74" s="149">
        <v>0.014155092592592592</v>
      </c>
    </row>
    <row r="75" spans="1:9" ht="11.25">
      <c r="A75" s="142">
        <v>73</v>
      </c>
      <c r="B75" s="150">
        <v>34</v>
      </c>
      <c r="C75" s="144" t="s">
        <v>603</v>
      </c>
      <c r="D75" s="145" t="s">
        <v>612</v>
      </c>
      <c r="E75" s="145" t="s">
        <v>613</v>
      </c>
      <c r="F75" s="152" t="s">
        <v>820</v>
      </c>
      <c r="G75" s="147" t="s">
        <v>117</v>
      </c>
      <c r="H75" s="148">
        <v>0.015039682539682542</v>
      </c>
      <c r="I75" s="149">
        <v>0.014432870370370372</v>
      </c>
    </row>
    <row r="76" spans="1:9" ht="11.25">
      <c r="A76" s="142">
        <v>74</v>
      </c>
      <c r="B76" s="150">
        <v>25</v>
      </c>
      <c r="C76" s="144" t="s">
        <v>506</v>
      </c>
      <c r="D76" s="145" t="s">
        <v>508</v>
      </c>
      <c r="E76" s="145" t="s">
        <v>509</v>
      </c>
      <c r="F76" s="152" t="s">
        <v>820</v>
      </c>
      <c r="G76" s="147" t="s">
        <v>127</v>
      </c>
      <c r="H76" s="148">
        <v>0.015040509259259257</v>
      </c>
      <c r="I76" s="149">
        <v>0.013287037037037036</v>
      </c>
    </row>
    <row r="77" spans="1:9" ht="11.25">
      <c r="A77" s="142">
        <v>75</v>
      </c>
      <c r="B77" s="150">
        <v>5</v>
      </c>
      <c r="C77" s="144" t="s">
        <v>675</v>
      </c>
      <c r="D77" s="145" t="s">
        <v>677</v>
      </c>
      <c r="E77" s="145" t="s">
        <v>678</v>
      </c>
      <c r="F77" s="153" t="s">
        <v>821</v>
      </c>
      <c r="G77" s="147" t="s">
        <v>69</v>
      </c>
      <c r="H77" s="148">
        <v>0.015070730452674895</v>
      </c>
      <c r="I77" s="149">
        <v>0.013495370370370371</v>
      </c>
    </row>
    <row r="78" spans="1:9" ht="11.25">
      <c r="A78" s="142">
        <v>76</v>
      </c>
      <c r="B78" s="150">
        <v>7</v>
      </c>
      <c r="C78" s="144" t="s">
        <v>320</v>
      </c>
      <c r="D78" s="145" t="s">
        <v>328</v>
      </c>
      <c r="E78" s="145" t="s">
        <v>329</v>
      </c>
      <c r="F78" s="152" t="s">
        <v>820</v>
      </c>
      <c r="G78" s="147" t="s">
        <v>69</v>
      </c>
      <c r="H78" s="148">
        <v>0.015101594650205762</v>
      </c>
      <c r="I78" s="149">
        <v>0.014085648148148151</v>
      </c>
    </row>
    <row r="79" spans="1:9" ht="11.25">
      <c r="A79" s="142">
        <v>77</v>
      </c>
      <c r="B79" s="150">
        <v>9</v>
      </c>
      <c r="C79" s="144" t="s">
        <v>726</v>
      </c>
      <c r="D79" s="145" t="s">
        <v>735</v>
      </c>
      <c r="E79" s="145" t="s">
        <v>736</v>
      </c>
      <c r="F79" s="153" t="s">
        <v>821</v>
      </c>
      <c r="G79" s="147" t="s">
        <v>117</v>
      </c>
      <c r="H79" s="148">
        <v>0.015170304232804232</v>
      </c>
      <c r="I79" s="149">
        <v>0.014606481481481482</v>
      </c>
    </row>
    <row r="80" spans="1:9" ht="11.25">
      <c r="A80" s="142">
        <v>78</v>
      </c>
      <c r="B80" s="150">
        <v>15</v>
      </c>
      <c r="C80" s="144" t="s">
        <v>405</v>
      </c>
      <c r="D80" s="145" t="s">
        <v>407</v>
      </c>
      <c r="E80" s="145" t="s">
        <v>408</v>
      </c>
      <c r="F80" s="152" t="s">
        <v>820</v>
      </c>
      <c r="G80" s="147" t="s">
        <v>127</v>
      </c>
      <c r="H80" s="148">
        <v>0.015219907407407408</v>
      </c>
      <c r="I80" s="149">
        <v>0.014224537037037037</v>
      </c>
    </row>
    <row r="81" spans="1:9" ht="11.25">
      <c r="A81" s="142">
        <v>79</v>
      </c>
      <c r="B81" s="150">
        <v>27</v>
      </c>
      <c r="C81" s="144" t="s">
        <v>525</v>
      </c>
      <c r="D81" s="145" t="s">
        <v>527</v>
      </c>
      <c r="E81" s="145" t="s">
        <v>528</v>
      </c>
      <c r="F81" s="152" t="s">
        <v>820</v>
      </c>
      <c r="G81" s="147" t="s">
        <v>117</v>
      </c>
      <c r="H81" s="148">
        <v>0.015266203703703704</v>
      </c>
      <c r="I81" s="149">
        <v>0.014120370370370368</v>
      </c>
    </row>
    <row r="82" spans="1:9" ht="11.25">
      <c r="A82" s="142">
        <v>80</v>
      </c>
      <c r="B82" s="150">
        <v>6</v>
      </c>
      <c r="C82" s="144" t="s">
        <v>227</v>
      </c>
      <c r="D82" s="145" t="s">
        <v>229</v>
      </c>
      <c r="E82" s="145" t="s">
        <v>230</v>
      </c>
      <c r="F82" s="151" t="s">
        <v>819</v>
      </c>
      <c r="G82" s="147" t="s">
        <v>127</v>
      </c>
      <c r="H82" s="148">
        <v>0.015316840277777778</v>
      </c>
      <c r="I82" s="149">
        <v>0.014247685185185184</v>
      </c>
    </row>
    <row r="83" spans="1:9" ht="11.25">
      <c r="A83" s="142">
        <v>81</v>
      </c>
      <c r="B83" s="150">
        <v>19</v>
      </c>
      <c r="C83" s="144" t="s">
        <v>444</v>
      </c>
      <c r="D83" s="145" t="s">
        <v>446</v>
      </c>
      <c r="E83" s="145" t="s">
        <v>447</v>
      </c>
      <c r="F83" s="152" t="s">
        <v>820</v>
      </c>
      <c r="G83" s="147" t="s">
        <v>127</v>
      </c>
      <c r="H83" s="148">
        <v>0.01531684027777778</v>
      </c>
      <c r="I83" s="149">
        <v>0.013842592592592594</v>
      </c>
    </row>
    <row r="84" spans="1:9" ht="11.25">
      <c r="A84" s="142">
        <v>82</v>
      </c>
      <c r="B84" s="150">
        <v>11</v>
      </c>
      <c r="C84" s="144" t="s">
        <v>152</v>
      </c>
      <c r="D84" s="144" t="s">
        <v>155</v>
      </c>
      <c r="E84" s="144"/>
      <c r="F84" s="146" t="s">
        <v>818</v>
      </c>
      <c r="G84" s="147" t="s">
        <v>127</v>
      </c>
      <c r="H84" s="148">
        <v>0.015328414351851853</v>
      </c>
      <c r="I84" s="149">
        <v>0.013599537037037037</v>
      </c>
    </row>
    <row r="85" spans="1:9" ht="11.25">
      <c r="A85" s="142">
        <v>83</v>
      </c>
      <c r="B85" s="150">
        <v>19</v>
      </c>
      <c r="C85" s="144" t="s">
        <v>444</v>
      </c>
      <c r="D85" s="144" t="s">
        <v>452</v>
      </c>
      <c r="E85" s="144" t="s">
        <v>453</v>
      </c>
      <c r="F85" s="152" t="s">
        <v>820</v>
      </c>
      <c r="G85" s="147" t="s">
        <v>127</v>
      </c>
      <c r="H85" s="148">
        <v>0.015358796296296297</v>
      </c>
      <c r="I85" s="149">
        <v>0.014293981481481482</v>
      </c>
    </row>
    <row r="86" spans="1:9" ht="11.25">
      <c r="A86" s="142">
        <v>84</v>
      </c>
      <c r="B86" s="143">
        <v>1</v>
      </c>
      <c r="C86" s="144" t="s">
        <v>625</v>
      </c>
      <c r="D86" s="144" t="s">
        <v>633</v>
      </c>
      <c r="E86" s="144" t="s">
        <v>634</v>
      </c>
      <c r="F86" s="155" t="s">
        <v>821</v>
      </c>
      <c r="G86" s="147" t="s">
        <v>102</v>
      </c>
      <c r="H86" s="148">
        <v>0.015393518518518516</v>
      </c>
      <c r="I86" s="149">
        <v>0.014907407407407406</v>
      </c>
    </row>
    <row r="87" spans="1:9" ht="11.25">
      <c r="A87" s="142">
        <v>85</v>
      </c>
      <c r="B87" s="150">
        <v>22</v>
      </c>
      <c r="C87" s="144" t="s">
        <v>476</v>
      </c>
      <c r="D87" s="145" t="s">
        <v>478</v>
      </c>
      <c r="E87" s="145" t="s">
        <v>479</v>
      </c>
      <c r="F87" s="152" t="s">
        <v>820</v>
      </c>
      <c r="G87" s="147" t="s">
        <v>127</v>
      </c>
      <c r="H87" s="148">
        <v>0.015406539351851852</v>
      </c>
      <c r="I87" s="149">
        <v>0.014409722222222221</v>
      </c>
    </row>
    <row r="88" spans="1:9" ht="11.25">
      <c r="A88" s="142">
        <v>86</v>
      </c>
      <c r="B88" s="150">
        <v>13</v>
      </c>
      <c r="C88" s="144" t="s">
        <v>166</v>
      </c>
      <c r="D88" s="144" t="s">
        <v>169</v>
      </c>
      <c r="E88" s="144"/>
      <c r="F88" s="146" t="s">
        <v>818</v>
      </c>
      <c r="G88" s="147" t="s">
        <v>127</v>
      </c>
      <c r="H88" s="148">
        <v>0.015455729166666664</v>
      </c>
      <c r="I88" s="149">
        <v>0.013634259259259257</v>
      </c>
    </row>
    <row r="89" spans="1:9" ht="11.25">
      <c r="A89" s="142">
        <v>87</v>
      </c>
      <c r="B89" s="150">
        <v>15</v>
      </c>
      <c r="C89" s="144" t="s">
        <v>801</v>
      </c>
      <c r="D89" s="144" t="s">
        <v>803</v>
      </c>
      <c r="E89" s="144" t="s">
        <v>804</v>
      </c>
      <c r="F89" s="153" t="s">
        <v>821</v>
      </c>
      <c r="G89" s="147" t="s">
        <v>127</v>
      </c>
      <c r="H89" s="148">
        <v>0.015525173611111113</v>
      </c>
      <c r="I89" s="149">
        <v>0.014305555555555557</v>
      </c>
    </row>
    <row r="90" spans="1:9" ht="11.25">
      <c r="A90" s="142">
        <v>88</v>
      </c>
      <c r="B90" s="150">
        <v>18</v>
      </c>
      <c r="C90" s="144" t="s">
        <v>433</v>
      </c>
      <c r="D90" s="145" t="s">
        <v>435</v>
      </c>
      <c r="E90" s="145" t="s">
        <v>436</v>
      </c>
      <c r="F90" s="152" t="s">
        <v>820</v>
      </c>
      <c r="G90" s="147" t="s">
        <v>127</v>
      </c>
      <c r="H90" s="148">
        <v>0.015567129629629629</v>
      </c>
      <c r="I90" s="149">
        <v>0.013692129629629629</v>
      </c>
    </row>
    <row r="91" spans="1:9" ht="11.25">
      <c r="A91" s="142">
        <v>89</v>
      </c>
      <c r="B91" s="150">
        <v>14</v>
      </c>
      <c r="C91" s="144" t="s">
        <v>394</v>
      </c>
      <c r="D91" s="145" t="s">
        <v>396</v>
      </c>
      <c r="E91" s="145" t="s">
        <v>397</v>
      </c>
      <c r="F91" s="152" t="s">
        <v>820</v>
      </c>
      <c r="G91" s="147" t="s">
        <v>127</v>
      </c>
      <c r="H91" s="148">
        <v>0.015617766203703703</v>
      </c>
      <c r="I91" s="149">
        <v>0.013912037037037037</v>
      </c>
    </row>
    <row r="92" spans="1:9" ht="11.25">
      <c r="A92" s="142">
        <v>90</v>
      </c>
      <c r="B92" s="143">
        <v>2</v>
      </c>
      <c r="C92" s="144" t="s">
        <v>636</v>
      </c>
      <c r="D92" s="145" t="s">
        <v>644</v>
      </c>
      <c r="E92" s="145" t="s">
        <v>645</v>
      </c>
      <c r="F92" s="155" t="s">
        <v>821</v>
      </c>
      <c r="G92" s="147" t="s">
        <v>102</v>
      </c>
      <c r="H92" s="148">
        <v>0.015626929012345678</v>
      </c>
      <c r="I92" s="149">
        <v>0.014872685185185185</v>
      </c>
    </row>
    <row r="93" spans="1:9" ht="11.25">
      <c r="A93" s="142">
        <v>91</v>
      </c>
      <c r="B93" s="150">
        <v>7</v>
      </c>
      <c r="C93" s="144" t="s">
        <v>701</v>
      </c>
      <c r="D93" s="145" t="s">
        <v>703</v>
      </c>
      <c r="E93" s="145" t="s">
        <v>704</v>
      </c>
      <c r="F93" s="153" t="s">
        <v>821</v>
      </c>
      <c r="G93" s="147" t="s">
        <v>47</v>
      </c>
      <c r="H93" s="148">
        <v>0.015631944444444445</v>
      </c>
      <c r="I93" s="149">
        <v>0.014606481481481482</v>
      </c>
    </row>
    <row r="94" spans="1:9" ht="11.25">
      <c r="A94" s="142">
        <v>92</v>
      </c>
      <c r="B94" s="150">
        <v>17</v>
      </c>
      <c r="C94" s="144" t="s">
        <v>422</v>
      </c>
      <c r="D94" s="144" t="s">
        <v>430</v>
      </c>
      <c r="E94" s="144" t="s">
        <v>431</v>
      </c>
      <c r="F94" s="152" t="s">
        <v>820</v>
      </c>
      <c r="G94" s="147" t="s">
        <v>127</v>
      </c>
      <c r="H94" s="148">
        <v>0.01568287037037037</v>
      </c>
      <c r="I94" s="149">
        <v>0.014606481481481482</v>
      </c>
    </row>
    <row r="95" spans="1:9" ht="11.25">
      <c r="A95" s="142">
        <v>93</v>
      </c>
      <c r="B95" s="150">
        <v>31</v>
      </c>
      <c r="C95" s="144" t="s">
        <v>569</v>
      </c>
      <c r="D95" s="145" t="s">
        <v>571</v>
      </c>
      <c r="E95" s="145" t="s">
        <v>572</v>
      </c>
      <c r="F95" s="152" t="s">
        <v>820</v>
      </c>
      <c r="G95" s="147" t="s">
        <v>117</v>
      </c>
      <c r="H95" s="148">
        <v>0.01572420634920635</v>
      </c>
      <c r="I95" s="149">
        <v>0.015104166666666667</v>
      </c>
    </row>
    <row r="96" spans="1:9" ht="11.25">
      <c r="A96" s="142">
        <v>94</v>
      </c>
      <c r="B96" s="150">
        <v>22</v>
      </c>
      <c r="C96" s="144" t="s">
        <v>476</v>
      </c>
      <c r="D96" s="145" t="s">
        <v>484</v>
      </c>
      <c r="E96" s="145" t="s">
        <v>485</v>
      </c>
      <c r="F96" s="152" t="s">
        <v>820</v>
      </c>
      <c r="G96" s="147" t="s">
        <v>127</v>
      </c>
      <c r="H96" s="148">
        <v>0.015771122685185185</v>
      </c>
      <c r="I96" s="149">
        <v>0.014884259259259259</v>
      </c>
    </row>
    <row r="97" spans="1:9" ht="11.25">
      <c r="A97" s="142">
        <v>95</v>
      </c>
      <c r="B97" s="150">
        <v>26</v>
      </c>
      <c r="C97" s="144" t="s">
        <v>514</v>
      </c>
      <c r="D97" s="145" t="s">
        <v>516</v>
      </c>
      <c r="E97" s="145" t="s">
        <v>517</v>
      </c>
      <c r="F97" s="152" t="s">
        <v>820</v>
      </c>
      <c r="G97" s="147" t="s">
        <v>117</v>
      </c>
      <c r="H97" s="148">
        <v>0.015788690476190477</v>
      </c>
      <c r="I97" s="149">
        <v>0.015208333333333332</v>
      </c>
    </row>
    <row r="98" spans="1:9" ht="11.25">
      <c r="A98" s="142">
        <v>96</v>
      </c>
      <c r="B98" s="150">
        <v>24</v>
      </c>
      <c r="C98" s="144" t="s">
        <v>496</v>
      </c>
      <c r="D98" s="145" t="s">
        <v>502</v>
      </c>
      <c r="E98" s="145" t="s">
        <v>503</v>
      </c>
      <c r="F98" s="152" t="s">
        <v>820</v>
      </c>
      <c r="G98" s="147" t="s">
        <v>127</v>
      </c>
      <c r="H98" s="148">
        <v>0.015797164351851852</v>
      </c>
      <c r="I98" s="149">
        <v>0.014525462962962964</v>
      </c>
    </row>
    <row r="99" spans="1:9" ht="11.25">
      <c r="A99" s="142">
        <v>97</v>
      </c>
      <c r="B99" s="150">
        <v>16</v>
      </c>
      <c r="C99" s="144" t="s">
        <v>413</v>
      </c>
      <c r="D99" s="145" t="s">
        <v>419</v>
      </c>
      <c r="E99" s="145" t="s">
        <v>420</v>
      </c>
      <c r="F99" s="152" t="s">
        <v>820</v>
      </c>
      <c r="G99" s="147" t="s">
        <v>127</v>
      </c>
      <c r="H99" s="148">
        <v>0.015807291666666667</v>
      </c>
      <c r="I99" s="149">
        <v>0.014363425925925925</v>
      </c>
    </row>
    <row r="100" spans="1:9" ht="11.25">
      <c r="A100" s="142">
        <v>98</v>
      </c>
      <c r="B100" s="150">
        <v>28</v>
      </c>
      <c r="C100" s="144" t="s">
        <v>535</v>
      </c>
      <c r="D100" s="145" t="s">
        <v>537</v>
      </c>
      <c r="E100" s="145" t="s">
        <v>538</v>
      </c>
      <c r="F100" s="152" t="s">
        <v>820</v>
      </c>
      <c r="G100" s="147" t="s">
        <v>127</v>
      </c>
      <c r="H100" s="148">
        <v>0.015883969907407407</v>
      </c>
      <c r="I100" s="149">
        <v>0.014432870370370372</v>
      </c>
    </row>
    <row r="101" spans="1:9" ht="11.25">
      <c r="A101" s="142">
        <v>99</v>
      </c>
      <c r="B101" s="150">
        <v>11</v>
      </c>
      <c r="C101" s="144" t="s">
        <v>752</v>
      </c>
      <c r="D101" s="145" t="s">
        <v>761</v>
      </c>
      <c r="E101" s="145" t="s">
        <v>762</v>
      </c>
      <c r="F101" s="153" t="s">
        <v>821</v>
      </c>
      <c r="G101" s="147" t="s">
        <v>47</v>
      </c>
      <c r="H101" s="148">
        <v>0.015899305555555555</v>
      </c>
      <c r="I101" s="149">
        <v>0.014259259259259261</v>
      </c>
    </row>
    <row r="102" spans="1:9" ht="11.25">
      <c r="A102" s="142">
        <v>100</v>
      </c>
      <c r="B102" s="150">
        <v>24</v>
      </c>
      <c r="C102" s="144" t="s">
        <v>496</v>
      </c>
      <c r="D102" s="145" t="s">
        <v>498</v>
      </c>
      <c r="E102" s="145" t="s">
        <v>499</v>
      </c>
      <c r="F102" s="152" t="s">
        <v>820</v>
      </c>
      <c r="G102" s="147" t="s">
        <v>117</v>
      </c>
      <c r="H102" s="148">
        <v>0.01599371693121693</v>
      </c>
      <c r="I102" s="149">
        <v>0.014594907407407405</v>
      </c>
    </row>
    <row r="103" spans="1:9" ht="11.25">
      <c r="A103" s="142">
        <v>101</v>
      </c>
      <c r="B103" s="150">
        <v>5</v>
      </c>
      <c r="C103" s="144" t="s">
        <v>217</v>
      </c>
      <c r="D103" s="145" t="s">
        <v>219</v>
      </c>
      <c r="E103" s="145" t="s">
        <v>220</v>
      </c>
      <c r="F103" s="154" t="s">
        <v>819</v>
      </c>
      <c r="G103" s="147" t="s">
        <v>127</v>
      </c>
      <c r="H103" s="148">
        <v>0.015998263888888888</v>
      </c>
      <c r="I103" s="149">
        <v>0.014826388888888889</v>
      </c>
    </row>
    <row r="104" spans="1:9" ht="11.25">
      <c r="A104" s="142">
        <v>102</v>
      </c>
      <c r="B104" s="150">
        <v>20</v>
      </c>
      <c r="C104" s="144" t="s">
        <v>454</v>
      </c>
      <c r="D104" s="145" t="s">
        <v>456</v>
      </c>
      <c r="E104" s="145" t="s">
        <v>457</v>
      </c>
      <c r="F104" s="152" t="s">
        <v>820</v>
      </c>
      <c r="G104" s="147" t="s">
        <v>127</v>
      </c>
      <c r="H104" s="148">
        <v>0.016030092592592596</v>
      </c>
      <c r="I104" s="149">
        <v>0.01521990740740741</v>
      </c>
    </row>
    <row r="105" spans="1:9" ht="11.25">
      <c r="A105" s="142">
        <v>103</v>
      </c>
      <c r="B105" s="150">
        <v>30</v>
      </c>
      <c r="C105" s="144" t="s">
        <v>558</v>
      </c>
      <c r="D105" s="144" t="s">
        <v>566</v>
      </c>
      <c r="E105" s="144" t="s">
        <v>567</v>
      </c>
      <c r="F105" s="152" t="s">
        <v>820</v>
      </c>
      <c r="G105" s="147" t="s">
        <v>102</v>
      </c>
      <c r="H105" s="148">
        <v>0.01605902777777778</v>
      </c>
      <c r="I105" s="149">
        <v>0.015347222222222222</v>
      </c>
    </row>
    <row r="106" spans="1:9" ht="11.25">
      <c r="A106" s="142">
        <v>104</v>
      </c>
      <c r="B106" s="150">
        <v>7</v>
      </c>
      <c r="C106" s="144" t="s">
        <v>701</v>
      </c>
      <c r="D106" s="145" t="s">
        <v>710</v>
      </c>
      <c r="E106" s="145" t="s">
        <v>711</v>
      </c>
      <c r="F106" s="155" t="s">
        <v>821</v>
      </c>
      <c r="G106" s="147" t="s">
        <v>102</v>
      </c>
      <c r="H106" s="148">
        <v>0.01607445987654321</v>
      </c>
      <c r="I106" s="149">
        <v>0.015347222222222222</v>
      </c>
    </row>
    <row r="107" spans="1:9" ht="11.25">
      <c r="A107" s="142">
        <v>105</v>
      </c>
      <c r="B107" s="150">
        <v>29</v>
      </c>
      <c r="C107" s="144" t="s">
        <v>546</v>
      </c>
      <c r="D107" s="145" t="s">
        <v>548</v>
      </c>
      <c r="E107" s="145" t="s">
        <v>549</v>
      </c>
      <c r="F107" s="152" t="s">
        <v>820</v>
      </c>
      <c r="G107" s="147" t="s">
        <v>117</v>
      </c>
      <c r="H107" s="148">
        <v>0.016079695767195767</v>
      </c>
      <c r="I107" s="149">
        <v>0.014027777777777778</v>
      </c>
    </row>
    <row r="108" spans="1:9" ht="11.25">
      <c r="A108" s="142">
        <v>106</v>
      </c>
      <c r="B108" s="150">
        <v>10</v>
      </c>
      <c r="C108" s="144" t="s">
        <v>739</v>
      </c>
      <c r="D108" s="145" t="s">
        <v>749</v>
      </c>
      <c r="E108" s="145" t="s">
        <v>750</v>
      </c>
      <c r="F108" s="155" t="s">
        <v>821</v>
      </c>
      <c r="G108" s="147" t="s">
        <v>117</v>
      </c>
      <c r="H108" s="148">
        <v>0.01609292328042328</v>
      </c>
      <c r="I108" s="149">
        <v>0.015381944444444443</v>
      </c>
    </row>
    <row r="109" spans="1:9" ht="11.25">
      <c r="A109" s="142">
        <v>107</v>
      </c>
      <c r="B109" s="150">
        <v>26</v>
      </c>
      <c r="C109" s="144" t="s">
        <v>514</v>
      </c>
      <c r="D109" s="145" t="s">
        <v>522</v>
      </c>
      <c r="E109" s="145" t="s">
        <v>523</v>
      </c>
      <c r="F109" s="152" t="s">
        <v>820</v>
      </c>
      <c r="G109" s="147" t="s">
        <v>127</v>
      </c>
      <c r="H109" s="148">
        <v>0.016138599537037036</v>
      </c>
      <c r="I109" s="149">
        <v>0.015497685185185186</v>
      </c>
    </row>
    <row r="110" spans="1:9" ht="11.25">
      <c r="A110" s="142">
        <v>108</v>
      </c>
      <c r="B110" s="150">
        <v>4</v>
      </c>
      <c r="C110" s="144" t="s">
        <v>204</v>
      </c>
      <c r="D110" s="145" t="s">
        <v>206</v>
      </c>
      <c r="E110" s="145" t="s">
        <v>207</v>
      </c>
      <c r="F110" s="154" t="s">
        <v>819</v>
      </c>
      <c r="G110" s="147" t="s">
        <v>69</v>
      </c>
      <c r="H110" s="148">
        <v>0.016195987654320988</v>
      </c>
      <c r="I110" s="149">
        <v>0.015671296296296298</v>
      </c>
    </row>
    <row r="111" spans="1:9" ht="11.25">
      <c r="A111" s="142">
        <v>109</v>
      </c>
      <c r="B111" s="150">
        <v>12</v>
      </c>
      <c r="C111" s="144" t="s">
        <v>765</v>
      </c>
      <c r="D111" s="144" t="s">
        <v>773</v>
      </c>
      <c r="E111" s="144" t="s">
        <v>774</v>
      </c>
      <c r="F111" s="153" t="s">
        <v>821</v>
      </c>
      <c r="G111" s="147" t="s">
        <v>127</v>
      </c>
      <c r="H111" s="148">
        <v>0.016306423611111114</v>
      </c>
      <c r="I111" s="149">
        <v>0.014328703703703703</v>
      </c>
    </row>
    <row r="112" spans="1:9" ht="11.25">
      <c r="A112" s="142">
        <v>110</v>
      </c>
      <c r="B112" s="150">
        <v>21</v>
      </c>
      <c r="C112" s="144" t="s">
        <v>465</v>
      </c>
      <c r="D112" s="145" t="s">
        <v>467</v>
      </c>
      <c r="E112" s="145" t="s">
        <v>468</v>
      </c>
      <c r="F112" s="152" t="s">
        <v>820</v>
      </c>
      <c r="G112" s="147" t="s">
        <v>127</v>
      </c>
      <c r="H112" s="148">
        <v>0.01632667824074074</v>
      </c>
      <c r="I112" s="149">
        <v>0.014884259259259259</v>
      </c>
    </row>
    <row r="113" spans="1:9" ht="11.25">
      <c r="A113" s="142">
        <v>111</v>
      </c>
      <c r="B113" s="150">
        <v>7</v>
      </c>
      <c r="C113" s="144" t="s">
        <v>235</v>
      </c>
      <c r="D113" s="145" t="s">
        <v>241</v>
      </c>
      <c r="E113" s="145" t="s">
        <v>242</v>
      </c>
      <c r="F113" s="154" t="s">
        <v>819</v>
      </c>
      <c r="G113" s="147" t="s">
        <v>127</v>
      </c>
      <c r="H113" s="148">
        <v>0.016429398148148148</v>
      </c>
      <c r="I113" s="149">
        <v>0.015972222222222224</v>
      </c>
    </row>
    <row r="114" spans="1:9" ht="11.25">
      <c r="A114" s="142">
        <v>112</v>
      </c>
      <c r="B114" s="150">
        <v>5</v>
      </c>
      <c r="C114" s="144" t="s">
        <v>675</v>
      </c>
      <c r="D114" s="144" t="s">
        <v>685</v>
      </c>
      <c r="E114" s="144" t="s">
        <v>686</v>
      </c>
      <c r="F114" s="155" t="s">
        <v>821</v>
      </c>
      <c r="G114" s="147" t="s">
        <v>117</v>
      </c>
      <c r="H114" s="148">
        <v>0.016474867724867726</v>
      </c>
      <c r="I114" s="149">
        <v>0.016087962962962964</v>
      </c>
    </row>
    <row r="115" spans="1:9" ht="11.25">
      <c r="A115" s="142">
        <v>113</v>
      </c>
      <c r="B115" s="150">
        <v>29</v>
      </c>
      <c r="C115" s="144" t="s">
        <v>546</v>
      </c>
      <c r="D115" s="145" t="s">
        <v>555</v>
      </c>
      <c r="E115" s="145" t="s">
        <v>556</v>
      </c>
      <c r="F115" s="152" t="s">
        <v>820</v>
      </c>
      <c r="G115" s="147" t="s">
        <v>127</v>
      </c>
      <c r="H115" s="148">
        <v>0.01652633101851852</v>
      </c>
      <c r="I115" s="149">
        <v>0.015625</v>
      </c>
    </row>
    <row r="116" spans="1:9" ht="11.25">
      <c r="A116" s="142">
        <v>114</v>
      </c>
      <c r="B116" s="150">
        <v>10</v>
      </c>
      <c r="C116" s="144" t="s">
        <v>739</v>
      </c>
      <c r="D116" s="145" t="s">
        <v>741</v>
      </c>
      <c r="E116" s="145" t="s">
        <v>742</v>
      </c>
      <c r="F116" s="153" t="s">
        <v>821</v>
      </c>
      <c r="G116" s="147" t="s">
        <v>127</v>
      </c>
      <c r="H116" s="148">
        <v>0.01655671296296296</v>
      </c>
      <c r="I116" s="149">
        <v>0.01528935185185185</v>
      </c>
    </row>
    <row r="117" spans="1:9" ht="11.25">
      <c r="A117" s="142">
        <v>115</v>
      </c>
      <c r="B117" s="150">
        <v>9</v>
      </c>
      <c r="C117" s="144" t="s">
        <v>726</v>
      </c>
      <c r="D117" s="145" t="s">
        <v>728</v>
      </c>
      <c r="E117" s="145" t="s">
        <v>729</v>
      </c>
      <c r="F117" s="155" t="s">
        <v>821</v>
      </c>
      <c r="G117" s="147" t="s">
        <v>127</v>
      </c>
      <c r="H117" s="148">
        <v>0.016613136574074074</v>
      </c>
      <c r="I117" s="149">
        <v>0.015590277777777778</v>
      </c>
    </row>
    <row r="118" spans="1:9" ht="11.25">
      <c r="A118" s="142">
        <v>116</v>
      </c>
      <c r="B118" s="150">
        <v>28</v>
      </c>
      <c r="C118" s="144" t="s">
        <v>535</v>
      </c>
      <c r="D118" s="145" t="s">
        <v>543</v>
      </c>
      <c r="E118" s="145" t="s">
        <v>544</v>
      </c>
      <c r="F118" s="152" t="s">
        <v>820</v>
      </c>
      <c r="G118" s="147" t="s">
        <v>117</v>
      </c>
      <c r="H118" s="148">
        <v>0.01675595238095238</v>
      </c>
      <c r="I118" s="149">
        <v>0.015358796296296296</v>
      </c>
    </row>
    <row r="119" spans="1:9" ht="11.25">
      <c r="A119" s="142">
        <v>117</v>
      </c>
      <c r="B119" s="150">
        <v>27</v>
      </c>
      <c r="C119" s="144" t="s">
        <v>525</v>
      </c>
      <c r="D119" s="145" t="s">
        <v>533</v>
      </c>
      <c r="E119" s="145" t="s">
        <v>534</v>
      </c>
      <c r="F119" s="152" t="s">
        <v>820</v>
      </c>
      <c r="G119" s="147" t="s">
        <v>127</v>
      </c>
      <c r="H119" s="148">
        <v>0.016804108796296298</v>
      </c>
      <c r="I119" s="149">
        <v>0.01513888888888889</v>
      </c>
    </row>
    <row r="120" spans="1:9" ht="11.25">
      <c r="A120" s="142">
        <v>118</v>
      </c>
      <c r="B120" s="150">
        <v>3</v>
      </c>
      <c r="C120" s="144" t="s">
        <v>648</v>
      </c>
      <c r="D120" s="145" t="s">
        <v>657</v>
      </c>
      <c r="E120" s="145" t="s">
        <v>658</v>
      </c>
      <c r="F120" s="155" t="s">
        <v>821</v>
      </c>
      <c r="G120" s="147" t="s">
        <v>91</v>
      </c>
      <c r="H120" s="148">
        <v>0.016849537037037038</v>
      </c>
      <c r="I120" s="149">
        <v>0.016527777777777777</v>
      </c>
    </row>
    <row r="121" spans="1:9" ht="11.25">
      <c r="A121" s="142">
        <v>119</v>
      </c>
      <c r="B121" s="150">
        <v>25</v>
      </c>
      <c r="C121" s="144" t="s">
        <v>506</v>
      </c>
      <c r="D121" s="144" t="s">
        <v>512</v>
      </c>
      <c r="E121" s="144" t="s">
        <v>513</v>
      </c>
      <c r="F121" s="152" t="s">
        <v>820</v>
      </c>
      <c r="G121" s="147" t="s">
        <v>117</v>
      </c>
      <c r="H121" s="148">
        <v>0.01686011904761905</v>
      </c>
      <c r="I121" s="149">
        <v>0.015486111111111112</v>
      </c>
    </row>
    <row r="122" spans="1:9" ht="11.25">
      <c r="A122" s="142">
        <v>120</v>
      </c>
      <c r="B122" s="150">
        <v>13</v>
      </c>
      <c r="C122" s="144" t="s">
        <v>166</v>
      </c>
      <c r="D122" s="144" t="s">
        <v>167</v>
      </c>
      <c r="E122" s="144"/>
      <c r="F122" s="146" t="s">
        <v>818</v>
      </c>
      <c r="G122" s="147" t="s">
        <v>117</v>
      </c>
      <c r="H122" s="148">
        <v>0.016908068783068782</v>
      </c>
      <c r="I122" s="149">
        <v>0.015497685185185186</v>
      </c>
    </row>
    <row r="123" spans="1:9" ht="11.25">
      <c r="A123" s="142">
        <v>121</v>
      </c>
      <c r="B123" s="150">
        <v>30</v>
      </c>
      <c r="C123" s="144" t="s">
        <v>558</v>
      </c>
      <c r="D123" s="145" t="s">
        <v>560</v>
      </c>
      <c r="E123" s="145" t="s">
        <v>561</v>
      </c>
      <c r="F123" s="152" t="s">
        <v>820</v>
      </c>
      <c r="G123" s="147" t="s">
        <v>69</v>
      </c>
      <c r="H123" s="148">
        <v>0.016939300411522633</v>
      </c>
      <c r="I123" s="149">
        <v>0.013356481481481483</v>
      </c>
    </row>
    <row r="124" spans="1:9" ht="11.25">
      <c r="A124" s="142">
        <v>122</v>
      </c>
      <c r="B124" s="150">
        <v>8</v>
      </c>
      <c r="C124" s="144" t="s">
        <v>245</v>
      </c>
      <c r="D124" s="144" t="s">
        <v>255</v>
      </c>
      <c r="E124" s="144" t="s">
        <v>256</v>
      </c>
      <c r="F124" s="154" t="s">
        <v>819</v>
      </c>
      <c r="G124" s="147" t="s">
        <v>127</v>
      </c>
      <c r="H124" s="148">
        <v>0.01696903935185185</v>
      </c>
      <c r="I124" s="149">
        <v>0.01564814814814815</v>
      </c>
    </row>
    <row r="125" spans="1:9" ht="11.25">
      <c r="A125" s="142">
        <v>123</v>
      </c>
      <c r="B125" s="150">
        <v>33</v>
      </c>
      <c r="C125" s="144" t="s">
        <v>592</v>
      </c>
      <c r="D125" s="145" t="s">
        <v>600</v>
      </c>
      <c r="E125" s="145" t="s">
        <v>601</v>
      </c>
      <c r="F125" s="152" t="s">
        <v>820</v>
      </c>
      <c r="G125" s="147" t="s">
        <v>117</v>
      </c>
      <c r="H125" s="148">
        <v>0.017101521164021166</v>
      </c>
      <c r="I125" s="149">
        <v>0.014965277777777779</v>
      </c>
    </row>
    <row r="126" spans="1:9" ht="11.25">
      <c r="A126" s="142">
        <v>124</v>
      </c>
      <c r="B126" s="150">
        <v>23</v>
      </c>
      <c r="C126" s="144" t="s">
        <v>487</v>
      </c>
      <c r="D126" s="144" t="s">
        <v>494</v>
      </c>
      <c r="E126" s="144" t="s">
        <v>495</v>
      </c>
      <c r="F126" s="152" t="s">
        <v>820</v>
      </c>
      <c r="G126" s="147" t="s">
        <v>127</v>
      </c>
      <c r="H126" s="148">
        <v>0.017165798611111113</v>
      </c>
      <c r="I126" s="149">
        <v>0.015405092592592593</v>
      </c>
    </row>
    <row r="127" spans="1:9" ht="11.25">
      <c r="A127" s="142">
        <v>125</v>
      </c>
      <c r="B127" s="150">
        <v>6</v>
      </c>
      <c r="C127" s="144" t="s">
        <v>689</v>
      </c>
      <c r="D127" s="145" t="s">
        <v>698</v>
      </c>
      <c r="E127" s="145" t="s">
        <v>699</v>
      </c>
      <c r="F127" s="155" t="s">
        <v>821</v>
      </c>
      <c r="G127" s="147" t="s">
        <v>102</v>
      </c>
      <c r="H127" s="148">
        <v>0.017357253086419753</v>
      </c>
      <c r="I127" s="149">
        <v>0.016631944444444446</v>
      </c>
    </row>
    <row r="128" spans="1:9" ht="11.25">
      <c r="A128" s="142">
        <v>126</v>
      </c>
      <c r="B128" s="150">
        <v>32</v>
      </c>
      <c r="C128" s="144" t="s">
        <v>580</v>
      </c>
      <c r="D128" s="145" t="s">
        <v>588</v>
      </c>
      <c r="E128" s="145" t="s">
        <v>589</v>
      </c>
      <c r="F128" s="152" t="s">
        <v>820</v>
      </c>
      <c r="G128" s="147" t="s">
        <v>117</v>
      </c>
      <c r="H128" s="148">
        <v>0.017414021164021163</v>
      </c>
      <c r="I128" s="149">
        <v>0.015381944444444443</v>
      </c>
    </row>
    <row r="129" spans="1:9" ht="11.25">
      <c r="A129" s="142">
        <v>127</v>
      </c>
      <c r="B129" s="150">
        <v>13</v>
      </c>
      <c r="C129" s="144" t="s">
        <v>777</v>
      </c>
      <c r="D129" s="145" t="s">
        <v>779</v>
      </c>
      <c r="E129" s="145" t="s">
        <v>780</v>
      </c>
      <c r="F129" s="153" t="s">
        <v>821</v>
      </c>
      <c r="G129" s="147" t="s">
        <v>127</v>
      </c>
      <c r="H129" s="148">
        <v>0.017475405092592593</v>
      </c>
      <c r="I129" s="149">
        <v>0.015601851851851851</v>
      </c>
    </row>
    <row r="130" spans="1:9" ht="11.25">
      <c r="A130" s="142">
        <v>128</v>
      </c>
      <c r="B130" s="150">
        <v>12</v>
      </c>
      <c r="C130" s="144" t="s">
        <v>157</v>
      </c>
      <c r="D130" s="145" t="s">
        <v>158</v>
      </c>
      <c r="E130" s="145" t="s">
        <v>159</v>
      </c>
      <c r="F130" s="146" t="s">
        <v>818</v>
      </c>
      <c r="G130" s="147" t="s">
        <v>117</v>
      </c>
      <c r="H130" s="148">
        <v>0.01748015873015873</v>
      </c>
      <c r="I130" s="149">
        <v>0.016377314814814813</v>
      </c>
    </row>
    <row r="131" spans="1:9" ht="11.25">
      <c r="A131" s="142">
        <v>129</v>
      </c>
      <c r="B131" s="150">
        <v>8</v>
      </c>
      <c r="C131" s="144" t="s">
        <v>714</v>
      </c>
      <c r="D131" s="145" t="s">
        <v>716</v>
      </c>
      <c r="E131" s="145" t="s">
        <v>717</v>
      </c>
      <c r="F131" s="155" t="s">
        <v>821</v>
      </c>
      <c r="G131" s="147" t="s">
        <v>102</v>
      </c>
      <c r="H131" s="148">
        <v>0.01765432098765432</v>
      </c>
      <c r="I131" s="149">
        <v>0.01693287037037037</v>
      </c>
    </row>
    <row r="132" spans="1:9" ht="11.25">
      <c r="A132" s="142">
        <v>130</v>
      </c>
      <c r="B132" s="150">
        <v>14</v>
      </c>
      <c r="C132" s="144" t="s">
        <v>789</v>
      </c>
      <c r="D132" s="144" t="s">
        <v>798</v>
      </c>
      <c r="E132" s="144" t="s">
        <v>799</v>
      </c>
      <c r="F132" s="153" t="s">
        <v>821</v>
      </c>
      <c r="G132" s="147" t="s">
        <v>127</v>
      </c>
      <c r="H132" s="148">
        <v>0.017683738425925927</v>
      </c>
      <c r="I132" s="149">
        <v>0.01667824074074074</v>
      </c>
    </row>
    <row r="133" spans="1:9" ht="11.25">
      <c r="A133" s="142">
        <v>131</v>
      </c>
      <c r="B133" s="150">
        <v>4</v>
      </c>
      <c r="C133" s="144" t="s">
        <v>661</v>
      </c>
      <c r="D133" s="145" t="s">
        <v>671</v>
      </c>
      <c r="E133" s="145" t="s">
        <v>672</v>
      </c>
      <c r="F133" s="155" t="s">
        <v>821</v>
      </c>
      <c r="G133" s="147" t="s">
        <v>91</v>
      </c>
      <c r="H133" s="148">
        <v>0.0178125</v>
      </c>
      <c r="I133" s="149">
        <v>0.017037037037037038</v>
      </c>
    </row>
    <row r="134" spans="1:9" ht="11.25">
      <c r="A134" s="142">
        <v>132</v>
      </c>
      <c r="B134" s="150">
        <v>13</v>
      </c>
      <c r="C134" s="144" t="s">
        <v>777</v>
      </c>
      <c r="D134" s="145" t="s">
        <v>785</v>
      </c>
      <c r="E134" s="145" t="s">
        <v>786</v>
      </c>
      <c r="F134" s="155" t="s">
        <v>821</v>
      </c>
      <c r="G134" s="147" t="s">
        <v>102</v>
      </c>
      <c r="H134" s="148">
        <v>0.01791280864197531</v>
      </c>
      <c r="I134" s="149">
        <v>0.01681712962962963</v>
      </c>
    </row>
    <row r="135" spans="1:9" ht="11.25">
      <c r="A135" s="142">
        <v>133</v>
      </c>
      <c r="B135" s="150">
        <v>32</v>
      </c>
      <c r="C135" s="144" t="s">
        <v>580</v>
      </c>
      <c r="D135" s="145" t="s">
        <v>582</v>
      </c>
      <c r="E135" s="145" t="s">
        <v>583</v>
      </c>
      <c r="F135" s="152" t="s">
        <v>820</v>
      </c>
      <c r="G135" s="147" t="s">
        <v>117</v>
      </c>
      <c r="H135" s="148">
        <v>0.018029100529100527</v>
      </c>
      <c r="I135" s="149">
        <v>0.017037037037037038</v>
      </c>
    </row>
    <row r="136" spans="1:9" ht="11.25">
      <c r="A136" s="142">
        <v>134</v>
      </c>
      <c r="B136" s="150">
        <v>33</v>
      </c>
      <c r="C136" s="144" t="s">
        <v>592</v>
      </c>
      <c r="D136" s="145" t="s">
        <v>594</v>
      </c>
      <c r="E136" s="145" t="s">
        <v>595</v>
      </c>
      <c r="F136" s="152" t="s">
        <v>820</v>
      </c>
      <c r="G136" s="147" t="s">
        <v>117</v>
      </c>
      <c r="H136" s="148">
        <v>0.01837466931216931</v>
      </c>
      <c r="I136" s="149">
        <v>0.015590277777777778</v>
      </c>
    </row>
    <row r="137" spans="1:9" ht="11.25">
      <c r="A137" s="142">
        <v>135</v>
      </c>
      <c r="B137" s="150">
        <v>14</v>
      </c>
      <c r="C137" s="144" t="s">
        <v>789</v>
      </c>
      <c r="D137" s="145" t="s">
        <v>791</v>
      </c>
      <c r="E137" s="145" t="s">
        <v>792</v>
      </c>
      <c r="F137" s="155" t="s">
        <v>821</v>
      </c>
      <c r="G137" s="147" t="s">
        <v>102</v>
      </c>
      <c r="H137" s="148">
        <v>0.018396990740740738</v>
      </c>
      <c r="I137" s="149">
        <v>0.018148148148148146</v>
      </c>
    </row>
    <row r="138" spans="1:9" ht="11.25">
      <c r="A138" s="142">
        <v>136</v>
      </c>
      <c r="B138" s="150">
        <v>11</v>
      </c>
      <c r="C138" s="144" t="s">
        <v>752</v>
      </c>
      <c r="D138" s="145" t="s">
        <v>754</v>
      </c>
      <c r="E138" s="145" t="s">
        <v>755</v>
      </c>
      <c r="F138" s="155" t="s">
        <v>821</v>
      </c>
      <c r="G138" s="147" t="s">
        <v>91</v>
      </c>
      <c r="H138" s="148">
        <v>0.01853703703703704</v>
      </c>
      <c r="I138" s="149">
        <v>0.01752314814814815</v>
      </c>
    </row>
    <row r="139" spans="1:9" ht="11.25">
      <c r="A139" s="142">
        <v>137</v>
      </c>
      <c r="B139" s="150">
        <v>12</v>
      </c>
      <c r="C139" s="144" t="s">
        <v>765</v>
      </c>
      <c r="D139" s="145" t="s">
        <v>767</v>
      </c>
      <c r="E139" s="145" t="s">
        <v>768</v>
      </c>
      <c r="F139" s="155" t="s">
        <v>821</v>
      </c>
      <c r="G139" s="147" t="s">
        <v>102</v>
      </c>
      <c r="H139" s="148">
        <v>0.018954475308641975</v>
      </c>
      <c r="I139" s="149">
        <v>0.018043981481481484</v>
      </c>
    </row>
    <row r="140" spans="1:9" ht="11.25">
      <c r="A140" s="142">
        <v>138</v>
      </c>
      <c r="B140" s="150">
        <v>31</v>
      </c>
      <c r="C140" s="144" t="s">
        <v>569</v>
      </c>
      <c r="D140" s="145" t="s">
        <v>576</v>
      </c>
      <c r="E140" s="145" t="s">
        <v>577</v>
      </c>
      <c r="F140" s="152" t="s">
        <v>820</v>
      </c>
      <c r="G140" s="147" t="s">
        <v>117</v>
      </c>
      <c r="H140" s="148">
        <v>0.019016203703703705</v>
      </c>
      <c r="I140" s="149">
        <v>0.01633101851851852</v>
      </c>
    </row>
    <row r="141" spans="1:9" ht="11.25">
      <c r="A141" s="142">
        <v>139</v>
      </c>
      <c r="B141" s="150">
        <v>14</v>
      </c>
      <c r="C141" s="144" t="s">
        <v>171</v>
      </c>
      <c r="D141" s="144" t="s">
        <v>175</v>
      </c>
      <c r="E141" s="144"/>
      <c r="F141" s="146" t="s">
        <v>818</v>
      </c>
      <c r="G141" s="147" t="s">
        <v>102</v>
      </c>
      <c r="H141" s="148">
        <v>0.019797453703703703</v>
      </c>
      <c r="I141" s="149">
        <v>0.017939814814814815</v>
      </c>
    </row>
    <row r="142" spans="1:9" ht="11.25">
      <c r="A142" s="142">
        <v>140</v>
      </c>
      <c r="B142" s="150">
        <v>14</v>
      </c>
      <c r="C142" s="144" t="s">
        <v>171</v>
      </c>
      <c r="D142" s="144" t="s">
        <v>173</v>
      </c>
      <c r="E142" s="144"/>
      <c r="F142" s="146" t="s">
        <v>818</v>
      </c>
      <c r="G142" s="147" t="s">
        <v>117</v>
      </c>
      <c r="H142" s="148">
        <v>0.020009920634920634</v>
      </c>
      <c r="I142" s="149">
        <v>0.01815972222222222</v>
      </c>
    </row>
    <row r="143" spans="1:9" ht="11.25">
      <c r="A143" s="142">
        <v>141</v>
      </c>
      <c r="B143" s="150">
        <v>35</v>
      </c>
      <c r="C143" s="144" t="s">
        <v>615</v>
      </c>
      <c r="D143" s="144" t="s">
        <v>617</v>
      </c>
      <c r="E143" s="144" t="s">
        <v>618</v>
      </c>
      <c r="F143" s="152" t="s">
        <v>820</v>
      </c>
      <c r="G143" s="147" t="s">
        <v>91</v>
      </c>
      <c r="H143" s="148">
        <v>0.020766203703703707</v>
      </c>
      <c r="I143" s="149">
        <v>0.01835648148148148</v>
      </c>
    </row>
    <row r="144" spans="1:9" ht="11.25">
      <c r="A144" s="142">
        <v>142</v>
      </c>
      <c r="B144" s="150">
        <v>34</v>
      </c>
      <c r="C144" s="144" t="s">
        <v>603</v>
      </c>
      <c r="D144" s="145" t="s">
        <v>605</v>
      </c>
      <c r="E144" s="145" t="s">
        <v>606</v>
      </c>
      <c r="F144" s="152" t="s">
        <v>820</v>
      </c>
      <c r="G144" s="147" t="s">
        <v>117</v>
      </c>
      <c r="H144" s="148">
        <v>0.020914351851851854</v>
      </c>
      <c r="I144" s="149">
        <v>0.01800925925925926</v>
      </c>
    </row>
    <row r="145" spans="1:9" ht="11.25">
      <c r="A145" s="142">
        <v>143</v>
      </c>
      <c r="B145" s="150">
        <v>35</v>
      </c>
      <c r="C145" s="144" t="s">
        <v>615</v>
      </c>
      <c r="D145" s="144" t="s">
        <v>622</v>
      </c>
      <c r="E145" s="144"/>
      <c r="F145" s="152" t="s">
        <v>820</v>
      </c>
      <c r="G145" s="147" t="s">
        <v>117</v>
      </c>
      <c r="H145" s="148">
        <v>0.022170965608465605</v>
      </c>
      <c r="I145" s="149">
        <v>0.018032407407407407</v>
      </c>
    </row>
    <row r="146" spans="1:9" ht="12" thickBot="1">
      <c r="A146" s="156">
        <v>144</v>
      </c>
      <c r="B146" s="157">
        <v>15</v>
      </c>
      <c r="C146" s="158" t="s">
        <v>801</v>
      </c>
      <c r="D146" s="158" t="s">
        <v>809</v>
      </c>
      <c r="E146" s="158" t="s">
        <v>810</v>
      </c>
      <c r="F146" s="159" t="s">
        <v>821</v>
      </c>
      <c r="G146" s="160" t="s">
        <v>91</v>
      </c>
      <c r="H146" s="161">
        <v>0.025541666666666667</v>
      </c>
      <c r="I146" s="162">
        <v>0.023368055555555555</v>
      </c>
    </row>
    <row r="147" ht="11.25">
      <c r="B147" s="166"/>
    </row>
  </sheetData>
  <mergeCells count="9">
    <mergeCell ref="H1:H2"/>
    <mergeCell ref="E1:E2"/>
    <mergeCell ref="F1:F2"/>
    <mergeCell ref="G1:G2"/>
    <mergeCell ref="I1:I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147"/>
  <sheetViews>
    <sheetView zoomScale="85" zoomScaleNormal="85" workbookViewId="0" topLeftCell="A1">
      <selection activeCell="A1" sqref="A1:A2"/>
    </sheetView>
  </sheetViews>
  <sheetFormatPr defaultColWidth="9.00390625" defaultRowHeight="12.75"/>
  <cols>
    <col min="1" max="1" width="8.25390625" style="165" customWidth="1"/>
    <col min="2" max="2" width="11.75390625" style="163" customWidth="1"/>
    <col min="3" max="3" width="23.875" style="163" bestFit="1" customWidth="1"/>
    <col min="4" max="4" width="22.00390625" style="163" bestFit="1" customWidth="1"/>
    <col min="5" max="5" width="20.75390625" style="163" bestFit="1" customWidth="1"/>
    <col min="6" max="6" width="13.125" style="165" bestFit="1" customWidth="1"/>
    <col min="7" max="8" width="8.00390625" style="163" bestFit="1" customWidth="1"/>
    <col min="9" max="9" width="10.125" style="163" customWidth="1"/>
    <col min="10" max="48" width="9.875" style="163" customWidth="1"/>
    <col min="49" max="16384" width="44.75390625" style="163" customWidth="1"/>
  </cols>
  <sheetData>
    <row r="1" spans="1:9" ht="12.75">
      <c r="A1" s="110" t="s">
        <v>0</v>
      </c>
      <c r="B1" s="125" t="s">
        <v>822</v>
      </c>
      <c r="C1" s="111" t="s">
        <v>1</v>
      </c>
      <c r="D1" s="111" t="s">
        <v>3</v>
      </c>
      <c r="E1" s="111" t="s">
        <v>4</v>
      </c>
      <c r="F1" s="121" t="s">
        <v>817</v>
      </c>
      <c r="G1" s="129" t="s">
        <v>8</v>
      </c>
      <c r="H1" s="112" t="s">
        <v>11</v>
      </c>
      <c r="I1" s="127" t="s">
        <v>13</v>
      </c>
    </row>
    <row r="2" spans="1:9" ht="13.5" thickBot="1">
      <c r="A2" s="114"/>
      <c r="B2" s="126"/>
      <c r="C2" s="115"/>
      <c r="D2" s="115"/>
      <c r="E2" s="115"/>
      <c r="F2" s="122"/>
      <c r="G2" s="130" t="s">
        <v>9</v>
      </c>
      <c r="H2" s="116" t="s">
        <v>12</v>
      </c>
      <c r="I2" s="128" t="s">
        <v>15</v>
      </c>
    </row>
    <row r="3" spans="1:9" ht="11.25">
      <c r="A3" s="135">
        <v>1</v>
      </c>
      <c r="B3" s="167">
        <v>1</v>
      </c>
      <c r="C3" s="137" t="s">
        <v>39</v>
      </c>
      <c r="D3" s="168" t="s">
        <v>41</v>
      </c>
      <c r="E3" s="168" t="s">
        <v>42</v>
      </c>
      <c r="F3" s="169" t="s">
        <v>818</v>
      </c>
      <c r="G3" s="170">
        <v>20</v>
      </c>
      <c r="H3" s="171">
        <v>0.2417013888888889</v>
      </c>
      <c r="I3" s="172"/>
    </row>
    <row r="4" spans="1:9" ht="11.25">
      <c r="A4" s="142"/>
      <c r="B4" s="143"/>
      <c r="C4" s="144"/>
      <c r="D4" s="144" t="s">
        <v>50</v>
      </c>
      <c r="E4" s="144" t="s">
        <v>51</v>
      </c>
      <c r="F4" s="147"/>
      <c r="G4" s="173"/>
      <c r="H4" s="174"/>
      <c r="I4" s="175"/>
    </row>
    <row r="5" spans="1:9" ht="11.25">
      <c r="A5" s="176">
        <f>A3+1</f>
        <v>2</v>
      </c>
      <c r="B5" s="177">
        <v>2</v>
      </c>
      <c r="C5" s="178" t="s">
        <v>56</v>
      </c>
      <c r="D5" s="179" t="s">
        <v>58</v>
      </c>
      <c r="E5" s="179" t="s">
        <v>59</v>
      </c>
      <c r="F5" s="180" t="s">
        <v>818</v>
      </c>
      <c r="G5" s="181">
        <v>20</v>
      </c>
      <c r="H5" s="182">
        <v>0.24407407407407408</v>
      </c>
      <c r="I5" s="183">
        <f>H5-$H$3</f>
        <v>0.002372685185185186</v>
      </c>
    </row>
    <row r="6" spans="1:9" ht="11.25">
      <c r="A6" s="176"/>
      <c r="B6" s="177"/>
      <c r="C6" s="178"/>
      <c r="D6" s="179" t="s">
        <v>65</v>
      </c>
      <c r="E6" s="179" t="s">
        <v>66</v>
      </c>
      <c r="F6" s="180"/>
      <c r="G6" s="181"/>
      <c r="H6" s="182"/>
      <c r="I6" s="184"/>
    </row>
    <row r="7" spans="1:9" ht="11.25">
      <c r="A7" s="142">
        <f>A5+1</f>
        <v>3</v>
      </c>
      <c r="B7" s="143">
        <v>3</v>
      </c>
      <c r="C7" s="144" t="s">
        <v>68</v>
      </c>
      <c r="D7" s="145" t="s">
        <v>70</v>
      </c>
      <c r="E7" s="145" t="s">
        <v>71</v>
      </c>
      <c r="F7" s="185" t="s">
        <v>818</v>
      </c>
      <c r="G7" s="173">
        <v>20</v>
      </c>
      <c r="H7" s="174">
        <v>0.2502314814814815</v>
      </c>
      <c r="I7" s="186">
        <f>H7-$H$3</f>
        <v>0.008530092592592603</v>
      </c>
    </row>
    <row r="8" spans="1:9" ht="11.25">
      <c r="A8" s="142"/>
      <c r="B8" s="143"/>
      <c r="C8" s="144"/>
      <c r="D8" s="144" t="s">
        <v>76</v>
      </c>
      <c r="E8" s="144"/>
      <c r="F8" s="147"/>
      <c r="G8" s="173"/>
      <c r="H8" s="174"/>
      <c r="I8" s="175"/>
    </row>
    <row r="9" spans="1:9" ht="11.25">
      <c r="A9" s="176">
        <f>A7+1</f>
        <v>4</v>
      </c>
      <c r="B9" s="187">
        <v>4</v>
      </c>
      <c r="C9" s="178" t="s">
        <v>79</v>
      </c>
      <c r="D9" s="179" t="s">
        <v>80</v>
      </c>
      <c r="E9" s="179" t="s">
        <v>81</v>
      </c>
      <c r="F9" s="180" t="s">
        <v>818</v>
      </c>
      <c r="G9" s="181">
        <v>19</v>
      </c>
      <c r="H9" s="182">
        <v>0.24005787037037038</v>
      </c>
      <c r="I9" s="184" t="s">
        <v>86</v>
      </c>
    </row>
    <row r="10" spans="1:9" ht="11.25">
      <c r="A10" s="176"/>
      <c r="B10" s="187"/>
      <c r="C10" s="178"/>
      <c r="D10" s="179" t="s">
        <v>88</v>
      </c>
      <c r="E10" s="179" t="s">
        <v>89</v>
      </c>
      <c r="F10" s="180"/>
      <c r="G10" s="181"/>
      <c r="H10" s="182"/>
      <c r="I10" s="184"/>
    </row>
    <row r="11" spans="1:9" ht="11.25">
      <c r="A11" s="142">
        <f>A9+1</f>
        <v>5</v>
      </c>
      <c r="B11" s="150">
        <v>5</v>
      </c>
      <c r="C11" s="144" t="s">
        <v>92</v>
      </c>
      <c r="D11" s="145" t="s">
        <v>94</v>
      </c>
      <c r="E11" s="145" t="s">
        <v>95</v>
      </c>
      <c r="F11" s="185" t="s">
        <v>818</v>
      </c>
      <c r="G11" s="173">
        <v>19</v>
      </c>
      <c r="H11" s="174">
        <v>0.24261574074074074</v>
      </c>
      <c r="I11" s="186">
        <f>H11-$H$9</f>
        <v>0.002557870370370363</v>
      </c>
    </row>
    <row r="12" spans="1:9" ht="11.25">
      <c r="A12" s="142"/>
      <c r="B12" s="150"/>
      <c r="C12" s="144"/>
      <c r="D12" s="144" t="s">
        <v>99</v>
      </c>
      <c r="E12" s="144" t="s">
        <v>100</v>
      </c>
      <c r="F12" s="147"/>
      <c r="G12" s="173"/>
      <c r="H12" s="174"/>
      <c r="I12" s="175"/>
    </row>
    <row r="13" spans="1:9" ht="11.25">
      <c r="A13" s="176">
        <f>A11+1</f>
        <v>6</v>
      </c>
      <c r="B13" s="187">
        <v>6</v>
      </c>
      <c r="C13" s="178" t="s">
        <v>815</v>
      </c>
      <c r="D13" s="179" t="s">
        <v>104</v>
      </c>
      <c r="E13" s="179" t="s">
        <v>105</v>
      </c>
      <c r="F13" s="180" t="s">
        <v>818</v>
      </c>
      <c r="G13" s="181">
        <v>19</v>
      </c>
      <c r="H13" s="182">
        <v>0.24878472222222223</v>
      </c>
      <c r="I13" s="183">
        <f>H13-$H$9</f>
        <v>0.008726851851851847</v>
      </c>
    </row>
    <row r="14" spans="1:9" ht="11.25">
      <c r="A14" s="176"/>
      <c r="B14" s="187"/>
      <c r="C14" s="178"/>
      <c r="D14" s="179" t="s">
        <v>112</v>
      </c>
      <c r="E14" s="179" t="s">
        <v>113</v>
      </c>
      <c r="F14" s="180"/>
      <c r="G14" s="181"/>
      <c r="H14" s="182"/>
      <c r="I14" s="184"/>
    </row>
    <row r="15" spans="1:9" ht="11.25">
      <c r="A15" s="142">
        <f>A13+1</f>
        <v>7</v>
      </c>
      <c r="B15" s="143">
        <v>1</v>
      </c>
      <c r="C15" s="144" t="s">
        <v>178</v>
      </c>
      <c r="D15" s="145" t="s">
        <v>180</v>
      </c>
      <c r="E15" s="145" t="s">
        <v>181</v>
      </c>
      <c r="F15" s="188" t="s">
        <v>819</v>
      </c>
      <c r="G15" s="173">
        <v>19</v>
      </c>
      <c r="H15" s="174">
        <v>0.24916666666666668</v>
      </c>
      <c r="I15" s="186">
        <f>H15-$H$9</f>
        <v>0.009108796296296295</v>
      </c>
    </row>
    <row r="16" spans="1:9" ht="11.25">
      <c r="A16" s="142"/>
      <c r="B16" s="143"/>
      <c r="C16" s="144"/>
      <c r="D16" s="145" t="s">
        <v>184</v>
      </c>
      <c r="E16" s="145" t="s">
        <v>185</v>
      </c>
      <c r="F16" s="188"/>
      <c r="G16" s="173"/>
      <c r="H16" s="174"/>
      <c r="I16" s="175"/>
    </row>
    <row r="17" spans="1:9" ht="11.25">
      <c r="A17" s="176">
        <f>A15+1</f>
        <v>8</v>
      </c>
      <c r="B17" s="177">
        <v>1</v>
      </c>
      <c r="C17" s="178" t="s">
        <v>261</v>
      </c>
      <c r="D17" s="178" t="s">
        <v>263</v>
      </c>
      <c r="E17" s="178" t="s">
        <v>264</v>
      </c>
      <c r="F17" s="189" t="s">
        <v>820</v>
      </c>
      <c r="G17" s="181">
        <v>19</v>
      </c>
      <c r="H17" s="182">
        <v>0.24993055555555554</v>
      </c>
      <c r="I17" s="183">
        <f>H17-$H$9</f>
        <v>0.009872685185185165</v>
      </c>
    </row>
    <row r="18" spans="1:9" ht="11.25">
      <c r="A18" s="176"/>
      <c r="B18" s="177"/>
      <c r="C18" s="178"/>
      <c r="D18" s="179" t="s">
        <v>268</v>
      </c>
      <c r="E18" s="179"/>
      <c r="F18" s="190"/>
      <c r="G18" s="181"/>
      <c r="H18" s="182"/>
      <c r="I18" s="184"/>
    </row>
    <row r="19" spans="1:9" ht="11.25">
      <c r="A19" s="142">
        <f>A17+1</f>
        <v>9</v>
      </c>
      <c r="B19" s="150">
        <v>7</v>
      </c>
      <c r="C19" s="144" t="s">
        <v>118</v>
      </c>
      <c r="D19" s="144" t="s">
        <v>119</v>
      </c>
      <c r="E19" s="144" t="s">
        <v>120</v>
      </c>
      <c r="F19" s="147" t="s">
        <v>818</v>
      </c>
      <c r="G19" s="173">
        <v>19</v>
      </c>
      <c r="H19" s="174">
        <v>0.25112268518518516</v>
      </c>
      <c r="I19" s="186">
        <f>H19-$H$9</f>
        <v>0.011064814814814777</v>
      </c>
    </row>
    <row r="20" spans="1:9" ht="11.25">
      <c r="A20" s="142"/>
      <c r="B20" s="150"/>
      <c r="C20" s="144"/>
      <c r="D20" s="144" t="s">
        <v>124</v>
      </c>
      <c r="E20" s="144" t="s">
        <v>125</v>
      </c>
      <c r="F20" s="147"/>
      <c r="G20" s="173"/>
      <c r="H20" s="174"/>
      <c r="I20" s="175"/>
    </row>
    <row r="21" spans="1:9" ht="11.25">
      <c r="A21" s="176">
        <f>A19+1</f>
        <v>10</v>
      </c>
      <c r="B21" s="187">
        <v>8</v>
      </c>
      <c r="C21" s="178" t="s">
        <v>128</v>
      </c>
      <c r="D21" s="178" t="s">
        <v>130</v>
      </c>
      <c r="E21" s="178"/>
      <c r="F21" s="191" t="s">
        <v>818</v>
      </c>
      <c r="G21" s="181">
        <v>19</v>
      </c>
      <c r="H21" s="182">
        <v>0.2511805555555556</v>
      </c>
      <c r="I21" s="183">
        <f>H21-$H$9</f>
        <v>0.011122685185185194</v>
      </c>
    </row>
    <row r="22" spans="1:9" ht="11.25">
      <c r="A22" s="176"/>
      <c r="B22" s="187"/>
      <c r="C22" s="178"/>
      <c r="D22" s="178" t="s">
        <v>133</v>
      </c>
      <c r="E22" s="178"/>
      <c r="F22" s="191"/>
      <c r="G22" s="181"/>
      <c r="H22" s="182"/>
      <c r="I22" s="184"/>
    </row>
    <row r="23" spans="1:9" ht="11.25">
      <c r="A23" s="142">
        <f>A21+1</f>
        <v>11</v>
      </c>
      <c r="B23" s="143">
        <v>2</v>
      </c>
      <c r="C23" s="144" t="s">
        <v>269</v>
      </c>
      <c r="D23" s="144" t="s">
        <v>271</v>
      </c>
      <c r="E23" s="144" t="s">
        <v>272</v>
      </c>
      <c r="F23" s="192" t="s">
        <v>820</v>
      </c>
      <c r="G23" s="173">
        <v>19</v>
      </c>
      <c r="H23" s="174">
        <v>0.25229166666666664</v>
      </c>
      <c r="I23" s="186">
        <f>H23-$H$9</f>
        <v>0.012233796296296257</v>
      </c>
    </row>
    <row r="24" spans="1:9" ht="11.25">
      <c r="A24" s="142"/>
      <c r="B24" s="143"/>
      <c r="C24" s="144"/>
      <c r="D24" s="144" t="s">
        <v>275</v>
      </c>
      <c r="E24" s="144" t="s">
        <v>276</v>
      </c>
      <c r="F24" s="192"/>
      <c r="G24" s="173"/>
      <c r="H24" s="174"/>
      <c r="I24" s="175"/>
    </row>
    <row r="25" spans="1:9" ht="11.25">
      <c r="A25" s="176">
        <f>A23+1</f>
        <v>12</v>
      </c>
      <c r="B25" s="177">
        <v>3</v>
      </c>
      <c r="C25" s="178" t="s">
        <v>277</v>
      </c>
      <c r="D25" s="178" t="s">
        <v>279</v>
      </c>
      <c r="E25" s="178" t="s">
        <v>280</v>
      </c>
      <c r="F25" s="189" t="s">
        <v>820</v>
      </c>
      <c r="G25" s="181">
        <v>18</v>
      </c>
      <c r="H25" s="182">
        <v>0.23837962962962964</v>
      </c>
      <c r="I25" s="184" t="s">
        <v>86</v>
      </c>
    </row>
    <row r="26" spans="1:9" ht="11.25">
      <c r="A26" s="176"/>
      <c r="B26" s="177"/>
      <c r="C26" s="178"/>
      <c r="D26" s="178" t="s">
        <v>284</v>
      </c>
      <c r="E26" s="178" t="s">
        <v>285</v>
      </c>
      <c r="F26" s="189"/>
      <c r="G26" s="181"/>
      <c r="H26" s="182"/>
      <c r="I26" s="184"/>
    </row>
    <row r="27" spans="1:9" ht="11.25">
      <c r="A27" s="142">
        <f>A25+1</f>
        <v>13</v>
      </c>
      <c r="B27" s="150">
        <v>4</v>
      </c>
      <c r="C27" s="144" t="s">
        <v>287</v>
      </c>
      <c r="D27" s="145" t="s">
        <v>289</v>
      </c>
      <c r="E27" s="145" t="s">
        <v>290</v>
      </c>
      <c r="F27" s="193" t="s">
        <v>820</v>
      </c>
      <c r="G27" s="173">
        <v>18</v>
      </c>
      <c r="H27" s="174">
        <v>0.23877314814814818</v>
      </c>
      <c r="I27" s="186">
        <f>H27-$H$25</f>
        <v>0.000393518518518543</v>
      </c>
    </row>
    <row r="28" spans="1:9" ht="11.25">
      <c r="A28" s="142"/>
      <c r="B28" s="150"/>
      <c r="C28" s="144"/>
      <c r="D28" s="145" t="s">
        <v>294</v>
      </c>
      <c r="E28" s="145" t="s">
        <v>295</v>
      </c>
      <c r="F28" s="193"/>
      <c r="G28" s="173"/>
      <c r="H28" s="174"/>
      <c r="I28" s="175"/>
    </row>
    <row r="29" spans="1:9" ht="11.25">
      <c r="A29" s="176">
        <f>A27+1</f>
        <v>14</v>
      </c>
      <c r="B29" s="177">
        <v>2</v>
      </c>
      <c r="C29" s="178" t="s">
        <v>186</v>
      </c>
      <c r="D29" s="179" t="s">
        <v>188</v>
      </c>
      <c r="E29" s="179" t="s">
        <v>189</v>
      </c>
      <c r="F29" s="194" t="s">
        <v>819</v>
      </c>
      <c r="G29" s="181">
        <v>18</v>
      </c>
      <c r="H29" s="182">
        <v>0.23981481481481481</v>
      </c>
      <c r="I29" s="183">
        <f>H29-$H$25</f>
        <v>0.0014351851851851782</v>
      </c>
    </row>
    <row r="30" spans="1:9" ht="11.25">
      <c r="A30" s="176"/>
      <c r="B30" s="177"/>
      <c r="C30" s="178"/>
      <c r="D30" s="179" t="s">
        <v>193</v>
      </c>
      <c r="E30" s="179" t="s">
        <v>194</v>
      </c>
      <c r="F30" s="194"/>
      <c r="G30" s="181"/>
      <c r="H30" s="182"/>
      <c r="I30" s="184"/>
    </row>
    <row r="31" spans="1:9" ht="11.25">
      <c r="A31" s="142">
        <f>A29+1</f>
        <v>15</v>
      </c>
      <c r="B31" s="150">
        <v>9</v>
      </c>
      <c r="C31" s="144" t="s">
        <v>134</v>
      </c>
      <c r="D31" s="145" t="s">
        <v>136</v>
      </c>
      <c r="E31" s="145" t="s">
        <v>137</v>
      </c>
      <c r="F31" s="185" t="s">
        <v>818</v>
      </c>
      <c r="G31" s="173">
        <v>18</v>
      </c>
      <c r="H31" s="174">
        <v>0.2417013888888889</v>
      </c>
      <c r="I31" s="186">
        <f>H31-$H$25</f>
        <v>0.0033217592592592604</v>
      </c>
    </row>
    <row r="32" spans="1:9" ht="11.25">
      <c r="A32" s="142"/>
      <c r="B32" s="150"/>
      <c r="C32" s="144"/>
      <c r="D32" s="144" t="s">
        <v>140</v>
      </c>
      <c r="E32" s="144" t="s">
        <v>141</v>
      </c>
      <c r="F32" s="147"/>
      <c r="G32" s="173"/>
      <c r="H32" s="174"/>
      <c r="I32" s="175"/>
    </row>
    <row r="33" spans="1:9" ht="11.25">
      <c r="A33" s="176">
        <f>A31+1</f>
        <v>16</v>
      </c>
      <c r="B33" s="187">
        <v>5</v>
      </c>
      <c r="C33" s="178" t="s">
        <v>297</v>
      </c>
      <c r="D33" s="179" t="s">
        <v>299</v>
      </c>
      <c r="E33" s="179" t="s">
        <v>300</v>
      </c>
      <c r="F33" s="190" t="s">
        <v>820</v>
      </c>
      <c r="G33" s="181">
        <v>18</v>
      </c>
      <c r="H33" s="182">
        <v>0.2438773148148148</v>
      </c>
      <c r="I33" s="183">
        <f>H33-$H$25</f>
        <v>0.005497685185185175</v>
      </c>
    </row>
    <row r="34" spans="1:9" ht="11.25">
      <c r="A34" s="176"/>
      <c r="B34" s="187"/>
      <c r="C34" s="178"/>
      <c r="D34" s="179" t="s">
        <v>306</v>
      </c>
      <c r="E34" s="179" t="s">
        <v>307</v>
      </c>
      <c r="F34" s="190"/>
      <c r="G34" s="181"/>
      <c r="H34" s="182"/>
      <c r="I34" s="184"/>
    </row>
    <row r="35" spans="1:9" ht="11.25">
      <c r="A35" s="142">
        <f>A33+1</f>
        <v>17</v>
      </c>
      <c r="B35" s="143">
        <v>3</v>
      </c>
      <c r="C35" s="144" t="s">
        <v>196</v>
      </c>
      <c r="D35" s="145" t="s">
        <v>198</v>
      </c>
      <c r="E35" s="145" t="s">
        <v>199</v>
      </c>
      <c r="F35" s="188" t="s">
        <v>819</v>
      </c>
      <c r="G35" s="173">
        <v>18</v>
      </c>
      <c r="H35" s="174">
        <v>0.2482175925925926</v>
      </c>
      <c r="I35" s="186">
        <f>H35-$H$25</f>
        <v>0.009837962962962965</v>
      </c>
    </row>
    <row r="36" spans="1:9" ht="11.25">
      <c r="A36" s="142"/>
      <c r="B36" s="143"/>
      <c r="C36" s="144"/>
      <c r="D36" s="144" t="s">
        <v>202</v>
      </c>
      <c r="E36" s="144" t="s">
        <v>203</v>
      </c>
      <c r="F36" s="195"/>
      <c r="G36" s="173"/>
      <c r="H36" s="174"/>
      <c r="I36" s="175"/>
    </row>
    <row r="37" spans="1:9" ht="11.25">
      <c r="A37" s="176">
        <f>A35+1</f>
        <v>18</v>
      </c>
      <c r="B37" s="187">
        <v>4</v>
      </c>
      <c r="C37" s="178" t="s">
        <v>204</v>
      </c>
      <c r="D37" s="179" t="s">
        <v>206</v>
      </c>
      <c r="E37" s="179" t="s">
        <v>207</v>
      </c>
      <c r="F37" s="194" t="s">
        <v>819</v>
      </c>
      <c r="G37" s="181">
        <v>18</v>
      </c>
      <c r="H37" s="182">
        <v>0.24931712962962962</v>
      </c>
      <c r="I37" s="183">
        <f>H37-$H$25</f>
        <v>0.010937499999999989</v>
      </c>
    </row>
    <row r="38" spans="1:9" ht="11.25">
      <c r="A38" s="176"/>
      <c r="B38" s="187"/>
      <c r="C38" s="178"/>
      <c r="D38" s="178" t="s">
        <v>213</v>
      </c>
      <c r="E38" s="178" t="s">
        <v>214</v>
      </c>
      <c r="F38" s="196"/>
      <c r="G38" s="181"/>
      <c r="H38" s="182"/>
      <c r="I38" s="184"/>
    </row>
    <row r="39" spans="1:9" ht="11.25">
      <c r="A39" s="142">
        <f>A37+1</f>
        <v>19</v>
      </c>
      <c r="B39" s="150">
        <v>6</v>
      </c>
      <c r="C39" s="144" t="s">
        <v>309</v>
      </c>
      <c r="D39" s="145" t="s">
        <v>311</v>
      </c>
      <c r="E39" s="145" t="s">
        <v>312</v>
      </c>
      <c r="F39" s="193" t="s">
        <v>820</v>
      </c>
      <c r="G39" s="173">
        <v>18</v>
      </c>
      <c r="H39" s="174">
        <v>0.25049768518518517</v>
      </c>
      <c r="I39" s="186">
        <f>H39-$H$25</f>
        <v>0.012118055555555535</v>
      </c>
    </row>
    <row r="40" spans="1:9" ht="11.25">
      <c r="A40" s="142"/>
      <c r="B40" s="150"/>
      <c r="C40" s="144"/>
      <c r="D40" s="145" t="s">
        <v>317</v>
      </c>
      <c r="E40" s="145" t="s">
        <v>318</v>
      </c>
      <c r="F40" s="193"/>
      <c r="G40" s="173"/>
      <c r="H40" s="174"/>
      <c r="I40" s="175"/>
    </row>
    <row r="41" spans="1:9" ht="11.25">
      <c r="A41" s="176">
        <f>A39+1</f>
        <v>20</v>
      </c>
      <c r="B41" s="187">
        <v>7</v>
      </c>
      <c r="C41" s="178" t="s">
        <v>320</v>
      </c>
      <c r="D41" s="179" t="s">
        <v>322</v>
      </c>
      <c r="E41" s="179" t="s">
        <v>323</v>
      </c>
      <c r="F41" s="190" t="s">
        <v>820</v>
      </c>
      <c r="G41" s="181">
        <v>18</v>
      </c>
      <c r="H41" s="182">
        <v>0.25399305555555557</v>
      </c>
      <c r="I41" s="183">
        <f>H41-$H$25</f>
        <v>0.015613425925925933</v>
      </c>
    </row>
    <row r="42" spans="1:9" ht="11.25">
      <c r="A42" s="176"/>
      <c r="B42" s="187"/>
      <c r="C42" s="178"/>
      <c r="D42" s="179" t="s">
        <v>328</v>
      </c>
      <c r="E42" s="179" t="s">
        <v>329</v>
      </c>
      <c r="F42" s="190"/>
      <c r="G42" s="181"/>
      <c r="H42" s="182"/>
      <c r="I42" s="184"/>
    </row>
    <row r="43" spans="1:9" ht="11.25">
      <c r="A43" s="142">
        <f>A41+1</f>
        <v>21</v>
      </c>
      <c r="B43" s="150">
        <v>8</v>
      </c>
      <c r="C43" s="144" t="s">
        <v>332</v>
      </c>
      <c r="D43" s="145" t="s">
        <v>334</v>
      </c>
      <c r="E43" s="145" t="s">
        <v>335</v>
      </c>
      <c r="F43" s="193" t="s">
        <v>820</v>
      </c>
      <c r="G43" s="173">
        <v>17</v>
      </c>
      <c r="H43" s="174">
        <v>0.23840277777777777</v>
      </c>
      <c r="I43" s="175" t="s">
        <v>86</v>
      </c>
    </row>
    <row r="44" spans="1:9" ht="12.75" customHeight="1">
      <c r="A44" s="142"/>
      <c r="B44" s="150"/>
      <c r="C44" s="144"/>
      <c r="D44" s="145" t="s">
        <v>339</v>
      </c>
      <c r="E44" s="145" t="s">
        <v>340</v>
      </c>
      <c r="F44" s="193"/>
      <c r="G44" s="173"/>
      <c r="H44" s="174"/>
      <c r="I44" s="175"/>
    </row>
    <row r="45" spans="1:9" ht="11.25">
      <c r="A45" s="176">
        <f>A43+1</f>
        <v>22</v>
      </c>
      <c r="B45" s="177">
        <v>1</v>
      </c>
      <c r="C45" s="178" t="s">
        <v>625</v>
      </c>
      <c r="D45" s="178" t="s">
        <v>627</v>
      </c>
      <c r="E45" s="178" t="s">
        <v>628</v>
      </c>
      <c r="F45" s="197" t="s">
        <v>821</v>
      </c>
      <c r="G45" s="181">
        <v>17</v>
      </c>
      <c r="H45" s="182">
        <v>0.24086805555555557</v>
      </c>
      <c r="I45" s="183">
        <f>H45-$H$43</f>
        <v>0.0024652777777778023</v>
      </c>
    </row>
    <row r="46" spans="1:9" ht="11.25">
      <c r="A46" s="176"/>
      <c r="B46" s="177"/>
      <c r="C46" s="178"/>
      <c r="D46" s="178" t="s">
        <v>633</v>
      </c>
      <c r="E46" s="178" t="s">
        <v>634</v>
      </c>
      <c r="F46" s="197"/>
      <c r="G46" s="181"/>
      <c r="H46" s="182"/>
      <c r="I46" s="184"/>
    </row>
    <row r="47" spans="1:9" ht="11.25">
      <c r="A47" s="142">
        <f>A45+1</f>
        <v>23</v>
      </c>
      <c r="B47" s="150">
        <v>10</v>
      </c>
      <c r="C47" s="144" t="s">
        <v>143</v>
      </c>
      <c r="D47" s="145" t="s">
        <v>144</v>
      </c>
      <c r="E47" s="145" t="s">
        <v>145</v>
      </c>
      <c r="F47" s="185" t="s">
        <v>818</v>
      </c>
      <c r="G47" s="173">
        <v>17</v>
      </c>
      <c r="H47" s="174">
        <v>0.24135416666666668</v>
      </c>
      <c r="I47" s="186">
        <f>H47-$H$43</f>
        <v>0.002951388888888906</v>
      </c>
    </row>
    <row r="48" spans="1:9" ht="11.25">
      <c r="A48" s="142"/>
      <c r="B48" s="150"/>
      <c r="C48" s="144"/>
      <c r="D48" s="145" t="s">
        <v>148</v>
      </c>
      <c r="E48" s="145" t="s">
        <v>149</v>
      </c>
      <c r="F48" s="185"/>
      <c r="G48" s="173"/>
      <c r="H48" s="174"/>
      <c r="I48" s="175"/>
    </row>
    <row r="49" spans="1:9" ht="11.25">
      <c r="A49" s="176">
        <f>A47+1</f>
        <v>24</v>
      </c>
      <c r="B49" s="187">
        <v>9</v>
      </c>
      <c r="C49" s="178" t="s">
        <v>342</v>
      </c>
      <c r="D49" s="179" t="s">
        <v>344</v>
      </c>
      <c r="E49" s="179" t="s">
        <v>345</v>
      </c>
      <c r="F49" s="190" t="s">
        <v>820</v>
      </c>
      <c r="G49" s="181">
        <v>17</v>
      </c>
      <c r="H49" s="182">
        <v>0.24276620370370372</v>
      </c>
      <c r="I49" s="183">
        <f>H49-$H$43</f>
        <v>0.004363425925925951</v>
      </c>
    </row>
    <row r="50" spans="1:9" ht="11.25">
      <c r="A50" s="176"/>
      <c r="B50" s="187"/>
      <c r="C50" s="178"/>
      <c r="D50" s="179" t="s">
        <v>349</v>
      </c>
      <c r="E50" s="179" t="s">
        <v>350</v>
      </c>
      <c r="F50" s="190"/>
      <c r="G50" s="181"/>
      <c r="H50" s="182"/>
      <c r="I50" s="184"/>
    </row>
    <row r="51" spans="1:9" ht="11.25">
      <c r="A51" s="142">
        <f>A49+1</f>
        <v>25</v>
      </c>
      <c r="B51" s="150">
        <v>10</v>
      </c>
      <c r="C51" s="144" t="s">
        <v>352</v>
      </c>
      <c r="D51" s="144" t="s">
        <v>354</v>
      </c>
      <c r="E51" s="144" t="s">
        <v>355</v>
      </c>
      <c r="F51" s="192" t="s">
        <v>820</v>
      </c>
      <c r="G51" s="173">
        <v>17</v>
      </c>
      <c r="H51" s="174">
        <v>0.24300925925925929</v>
      </c>
      <c r="I51" s="186">
        <f>H51-$H$43</f>
        <v>0.004606481481481517</v>
      </c>
    </row>
    <row r="52" spans="1:9" ht="11.25">
      <c r="A52" s="142"/>
      <c r="B52" s="150"/>
      <c r="C52" s="144"/>
      <c r="D52" s="145" t="s">
        <v>359</v>
      </c>
      <c r="E52" s="145" t="s">
        <v>360</v>
      </c>
      <c r="F52" s="193"/>
      <c r="G52" s="173"/>
      <c r="H52" s="174"/>
      <c r="I52" s="175"/>
    </row>
    <row r="53" spans="1:9" ht="11.25">
      <c r="A53" s="176">
        <f>A51+1</f>
        <v>26</v>
      </c>
      <c r="B53" s="187">
        <v>11</v>
      </c>
      <c r="C53" s="178" t="s">
        <v>152</v>
      </c>
      <c r="D53" s="178" t="s">
        <v>153</v>
      </c>
      <c r="E53" s="178"/>
      <c r="F53" s="191" t="s">
        <v>818</v>
      </c>
      <c r="G53" s="181">
        <v>17</v>
      </c>
      <c r="H53" s="182">
        <v>0.24405092592592592</v>
      </c>
      <c r="I53" s="183">
        <f>H53-$H$43</f>
        <v>0.005648148148148152</v>
      </c>
    </row>
    <row r="54" spans="1:9" ht="11.25">
      <c r="A54" s="176"/>
      <c r="B54" s="187"/>
      <c r="C54" s="178"/>
      <c r="D54" s="178" t="s">
        <v>155</v>
      </c>
      <c r="E54" s="178"/>
      <c r="F54" s="191"/>
      <c r="G54" s="181"/>
      <c r="H54" s="182"/>
      <c r="I54" s="184"/>
    </row>
    <row r="55" spans="1:9" ht="11.25">
      <c r="A55" s="142">
        <f>A53+1</f>
        <v>27</v>
      </c>
      <c r="B55" s="150">
        <v>11</v>
      </c>
      <c r="C55" s="144" t="s">
        <v>362</v>
      </c>
      <c r="D55" s="145" t="s">
        <v>364</v>
      </c>
      <c r="E55" s="145" t="s">
        <v>365</v>
      </c>
      <c r="F55" s="193" t="s">
        <v>820</v>
      </c>
      <c r="G55" s="173">
        <v>17</v>
      </c>
      <c r="H55" s="174">
        <v>0.2447222222222222</v>
      </c>
      <c r="I55" s="186">
        <f>H55-$H$43</f>
        <v>0.006319444444444433</v>
      </c>
    </row>
    <row r="56" spans="1:9" ht="11.25">
      <c r="A56" s="142"/>
      <c r="B56" s="150"/>
      <c r="C56" s="144"/>
      <c r="D56" s="145" t="s">
        <v>371</v>
      </c>
      <c r="E56" s="145" t="s">
        <v>372</v>
      </c>
      <c r="F56" s="193"/>
      <c r="G56" s="173"/>
      <c r="H56" s="174"/>
      <c r="I56" s="175"/>
    </row>
    <row r="57" spans="1:9" ht="11.25">
      <c r="A57" s="176">
        <f>A55+1</f>
        <v>28</v>
      </c>
      <c r="B57" s="187">
        <v>12</v>
      </c>
      <c r="C57" s="178" t="s">
        <v>374</v>
      </c>
      <c r="D57" s="179" t="s">
        <v>376</v>
      </c>
      <c r="E57" s="179" t="s">
        <v>377</v>
      </c>
      <c r="F57" s="190" t="s">
        <v>820</v>
      </c>
      <c r="G57" s="181">
        <v>17</v>
      </c>
      <c r="H57" s="182">
        <v>0.24569444444444444</v>
      </c>
      <c r="I57" s="183">
        <f>H57-$H$43</f>
        <v>0.0072916666666666685</v>
      </c>
    </row>
    <row r="58" spans="1:9" ht="11.25">
      <c r="A58" s="176"/>
      <c r="B58" s="187"/>
      <c r="C58" s="178"/>
      <c r="D58" s="179" t="s">
        <v>382</v>
      </c>
      <c r="E58" s="179" t="s">
        <v>383</v>
      </c>
      <c r="F58" s="190"/>
      <c r="G58" s="181"/>
      <c r="H58" s="182"/>
      <c r="I58" s="184"/>
    </row>
    <row r="59" spans="1:9" ht="11.25">
      <c r="A59" s="142">
        <f>A57+1</f>
        <v>29</v>
      </c>
      <c r="B59" s="150">
        <v>5</v>
      </c>
      <c r="C59" s="144" t="s">
        <v>217</v>
      </c>
      <c r="D59" s="145" t="s">
        <v>219</v>
      </c>
      <c r="E59" s="145" t="s">
        <v>220</v>
      </c>
      <c r="F59" s="188" t="s">
        <v>819</v>
      </c>
      <c r="G59" s="173">
        <v>17</v>
      </c>
      <c r="H59" s="174">
        <v>0.24621527777777777</v>
      </c>
      <c r="I59" s="186">
        <f>H59-$H$43</f>
        <v>0.0078125</v>
      </c>
    </row>
    <row r="60" spans="1:9" ht="11.25">
      <c r="A60" s="142"/>
      <c r="B60" s="150"/>
      <c r="C60" s="144"/>
      <c r="D60" s="145" t="s">
        <v>225</v>
      </c>
      <c r="E60" s="145" t="s">
        <v>226</v>
      </c>
      <c r="F60" s="188"/>
      <c r="G60" s="173"/>
      <c r="H60" s="174"/>
      <c r="I60" s="175"/>
    </row>
    <row r="61" spans="1:9" ht="11.25">
      <c r="A61" s="176">
        <f>A59+1</f>
        <v>30</v>
      </c>
      <c r="B61" s="187">
        <v>13</v>
      </c>
      <c r="C61" s="178" t="s">
        <v>385</v>
      </c>
      <c r="D61" s="179" t="s">
        <v>387</v>
      </c>
      <c r="E61" s="179" t="s">
        <v>388</v>
      </c>
      <c r="F61" s="190" t="s">
        <v>820</v>
      </c>
      <c r="G61" s="181">
        <v>17</v>
      </c>
      <c r="H61" s="182">
        <v>0.2507986111111111</v>
      </c>
      <c r="I61" s="183">
        <f>H61-$H$43</f>
        <v>0.012395833333333356</v>
      </c>
    </row>
    <row r="62" spans="1:9" ht="11.25">
      <c r="A62" s="176"/>
      <c r="B62" s="187"/>
      <c r="C62" s="178"/>
      <c r="D62" s="179" t="s">
        <v>391</v>
      </c>
      <c r="E62" s="179" t="s">
        <v>392</v>
      </c>
      <c r="F62" s="190"/>
      <c r="G62" s="181"/>
      <c r="H62" s="182"/>
      <c r="I62" s="184"/>
    </row>
    <row r="63" spans="1:9" ht="11.25">
      <c r="A63" s="142">
        <f>A61+1</f>
        <v>31</v>
      </c>
      <c r="B63" s="150">
        <v>14</v>
      </c>
      <c r="C63" s="144" t="s">
        <v>394</v>
      </c>
      <c r="D63" s="145" t="s">
        <v>396</v>
      </c>
      <c r="E63" s="145" t="s">
        <v>397</v>
      </c>
      <c r="F63" s="193" t="s">
        <v>820</v>
      </c>
      <c r="G63" s="173">
        <v>17</v>
      </c>
      <c r="H63" s="174">
        <v>0.2544212962962963</v>
      </c>
      <c r="I63" s="186">
        <f>H63-$H$43</f>
        <v>0.016018518518518515</v>
      </c>
    </row>
    <row r="64" spans="1:9" ht="11.25">
      <c r="A64" s="142"/>
      <c r="B64" s="150"/>
      <c r="C64" s="144"/>
      <c r="D64" s="144" t="s">
        <v>402</v>
      </c>
      <c r="E64" s="144" t="s">
        <v>403</v>
      </c>
      <c r="F64" s="192"/>
      <c r="G64" s="173"/>
      <c r="H64" s="174"/>
      <c r="I64" s="175"/>
    </row>
    <row r="65" spans="1:9" ht="11.25">
      <c r="A65" s="176">
        <f>A63+1</f>
        <v>32</v>
      </c>
      <c r="B65" s="187">
        <v>15</v>
      </c>
      <c r="C65" s="178" t="s">
        <v>405</v>
      </c>
      <c r="D65" s="179" t="s">
        <v>407</v>
      </c>
      <c r="E65" s="179" t="s">
        <v>408</v>
      </c>
      <c r="F65" s="190" t="s">
        <v>820</v>
      </c>
      <c r="G65" s="181">
        <v>16</v>
      </c>
      <c r="H65" s="182">
        <v>0.23870370370370372</v>
      </c>
      <c r="I65" s="184" t="s">
        <v>86</v>
      </c>
    </row>
    <row r="66" spans="1:9" ht="11.25">
      <c r="A66" s="176"/>
      <c r="B66" s="187"/>
      <c r="C66" s="178"/>
      <c r="D66" s="179" t="s">
        <v>410</v>
      </c>
      <c r="E66" s="179" t="s">
        <v>411</v>
      </c>
      <c r="F66" s="190"/>
      <c r="G66" s="181"/>
      <c r="H66" s="182"/>
      <c r="I66" s="184"/>
    </row>
    <row r="67" spans="1:9" ht="11.25">
      <c r="A67" s="142">
        <f>A65+1</f>
        <v>33</v>
      </c>
      <c r="B67" s="143">
        <v>2</v>
      </c>
      <c r="C67" s="144" t="s">
        <v>636</v>
      </c>
      <c r="D67" s="145" t="s">
        <v>638</v>
      </c>
      <c r="E67" s="145" t="s">
        <v>639</v>
      </c>
      <c r="F67" s="198" t="s">
        <v>821</v>
      </c>
      <c r="G67" s="173">
        <v>16</v>
      </c>
      <c r="H67" s="174">
        <v>0.24100694444444445</v>
      </c>
      <c r="I67" s="186">
        <f>H67-$H$65</f>
        <v>0.0023032407407407307</v>
      </c>
    </row>
    <row r="68" spans="1:9" ht="11.25">
      <c r="A68" s="142"/>
      <c r="B68" s="143"/>
      <c r="C68" s="144"/>
      <c r="D68" s="145" t="s">
        <v>644</v>
      </c>
      <c r="E68" s="145" t="s">
        <v>645</v>
      </c>
      <c r="F68" s="198"/>
      <c r="G68" s="173"/>
      <c r="H68" s="174"/>
      <c r="I68" s="175"/>
    </row>
    <row r="69" spans="1:9" ht="11.25">
      <c r="A69" s="176">
        <f>A67+1</f>
        <v>34</v>
      </c>
      <c r="B69" s="187">
        <v>6</v>
      </c>
      <c r="C69" s="178" t="s">
        <v>227</v>
      </c>
      <c r="D69" s="179" t="s">
        <v>229</v>
      </c>
      <c r="E69" s="179" t="s">
        <v>230</v>
      </c>
      <c r="F69" s="194" t="s">
        <v>819</v>
      </c>
      <c r="G69" s="181">
        <v>16</v>
      </c>
      <c r="H69" s="182">
        <v>0.24137731481481484</v>
      </c>
      <c r="I69" s="183">
        <f>H69-$H$65</f>
        <v>0.0026736111111111127</v>
      </c>
    </row>
    <row r="70" spans="1:9" ht="11.25">
      <c r="A70" s="176"/>
      <c r="B70" s="187"/>
      <c r="C70" s="178"/>
      <c r="D70" s="179" t="s">
        <v>232</v>
      </c>
      <c r="E70" s="179" t="s">
        <v>233</v>
      </c>
      <c r="F70" s="194"/>
      <c r="G70" s="181"/>
      <c r="H70" s="182"/>
      <c r="I70" s="184"/>
    </row>
    <row r="71" spans="1:9" ht="11.25">
      <c r="A71" s="142">
        <f>A69+1</f>
        <v>35</v>
      </c>
      <c r="B71" s="150">
        <v>7</v>
      </c>
      <c r="C71" s="144" t="s">
        <v>235</v>
      </c>
      <c r="D71" s="145" t="s">
        <v>237</v>
      </c>
      <c r="E71" s="145" t="s">
        <v>238</v>
      </c>
      <c r="F71" s="188" t="s">
        <v>819</v>
      </c>
      <c r="G71" s="173">
        <v>16</v>
      </c>
      <c r="H71" s="174">
        <v>0.24138888888888888</v>
      </c>
      <c r="I71" s="186">
        <f>H71-$H$65</f>
        <v>0.0026851851851851516</v>
      </c>
    </row>
    <row r="72" spans="1:9" ht="11.25">
      <c r="A72" s="142"/>
      <c r="B72" s="150"/>
      <c r="C72" s="144"/>
      <c r="D72" s="145" t="s">
        <v>241</v>
      </c>
      <c r="E72" s="145" t="s">
        <v>242</v>
      </c>
      <c r="F72" s="188"/>
      <c r="G72" s="173"/>
      <c r="H72" s="174"/>
      <c r="I72" s="175"/>
    </row>
    <row r="73" spans="1:9" ht="11.25">
      <c r="A73" s="176">
        <f>A71+1</f>
        <v>36</v>
      </c>
      <c r="B73" s="187">
        <v>16</v>
      </c>
      <c r="C73" s="178" t="s">
        <v>413</v>
      </c>
      <c r="D73" s="179" t="s">
        <v>415</v>
      </c>
      <c r="E73" s="179" t="s">
        <v>416</v>
      </c>
      <c r="F73" s="190" t="s">
        <v>820</v>
      </c>
      <c r="G73" s="181">
        <v>16</v>
      </c>
      <c r="H73" s="182">
        <v>0.24173611111111112</v>
      </c>
      <c r="I73" s="183">
        <f>H73-$H$65</f>
        <v>0.0030324074074074003</v>
      </c>
    </row>
    <row r="74" spans="1:9" ht="11.25">
      <c r="A74" s="176"/>
      <c r="B74" s="187"/>
      <c r="C74" s="178"/>
      <c r="D74" s="179" t="s">
        <v>419</v>
      </c>
      <c r="E74" s="179" t="s">
        <v>420</v>
      </c>
      <c r="F74" s="190"/>
      <c r="G74" s="181"/>
      <c r="H74" s="182"/>
      <c r="I74" s="184"/>
    </row>
    <row r="75" spans="1:9" ht="11.25">
      <c r="A75" s="142">
        <f>A73+1</f>
        <v>37</v>
      </c>
      <c r="B75" s="150">
        <v>8</v>
      </c>
      <c r="C75" s="144" t="s">
        <v>245</v>
      </c>
      <c r="D75" s="145" t="s">
        <v>247</v>
      </c>
      <c r="E75" s="145" t="s">
        <v>248</v>
      </c>
      <c r="F75" s="188" t="s">
        <v>819</v>
      </c>
      <c r="G75" s="173">
        <v>16</v>
      </c>
      <c r="H75" s="174">
        <v>0.24210648148148148</v>
      </c>
      <c r="I75" s="186">
        <f>H75-$H$65</f>
        <v>0.0034027777777777546</v>
      </c>
    </row>
    <row r="76" spans="1:9" ht="11.25">
      <c r="A76" s="142"/>
      <c r="B76" s="150"/>
      <c r="C76" s="144"/>
      <c r="D76" s="144" t="s">
        <v>255</v>
      </c>
      <c r="E76" s="144" t="s">
        <v>256</v>
      </c>
      <c r="F76" s="195"/>
      <c r="G76" s="173"/>
      <c r="H76" s="174"/>
      <c r="I76" s="175"/>
    </row>
    <row r="77" spans="1:9" ht="11.25">
      <c r="A77" s="176">
        <f>A75+1</f>
        <v>38</v>
      </c>
      <c r="B77" s="187">
        <v>17</v>
      </c>
      <c r="C77" s="178" t="s">
        <v>422</v>
      </c>
      <c r="D77" s="179" t="s">
        <v>424</v>
      </c>
      <c r="E77" s="179" t="s">
        <v>425</v>
      </c>
      <c r="F77" s="190" t="s">
        <v>820</v>
      </c>
      <c r="G77" s="181">
        <v>16</v>
      </c>
      <c r="H77" s="182">
        <v>0.24452546296296296</v>
      </c>
      <c r="I77" s="183">
        <f>H77-$H$65</f>
        <v>0.005821759259259235</v>
      </c>
    </row>
    <row r="78" spans="1:9" ht="11.25">
      <c r="A78" s="176"/>
      <c r="B78" s="187"/>
      <c r="C78" s="178"/>
      <c r="D78" s="178" t="s">
        <v>430</v>
      </c>
      <c r="E78" s="178" t="s">
        <v>431</v>
      </c>
      <c r="F78" s="189"/>
      <c r="G78" s="181"/>
      <c r="H78" s="182"/>
      <c r="I78" s="184"/>
    </row>
    <row r="79" spans="1:9" ht="11.25">
      <c r="A79" s="142">
        <f>A77+1</f>
        <v>39</v>
      </c>
      <c r="B79" s="150">
        <v>18</v>
      </c>
      <c r="C79" s="144" t="s">
        <v>433</v>
      </c>
      <c r="D79" s="145" t="s">
        <v>435</v>
      </c>
      <c r="E79" s="145" t="s">
        <v>436</v>
      </c>
      <c r="F79" s="193" t="s">
        <v>820</v>
      </c>
      <c r="G79" s="173">
        <v>16</v>
      </c>
      <c r="H79" s="174">
        <v>0.24469907407407407</v>
      </c>
      <c r="I79" s="186">
        <f>H79-$H$65</f>
        <v>0.005995370370370345</v>
      </c>
    </row>
    <row r="80" spans="1:9" ht="11.25">
      <c r="A80" s="142"/>
      <c r="B80" s="150"/>
      <c r="C80" s="144"/>
      <c r="D80" s="145" t="s">
        <v>441</v>
      </c>
      <c r="E80" s="145" t="s">
        <v>442</v>
      </c>
      <c r="F80" s="193"/>
      <c r="G80" s="173"/>
      <c r="H80" s="174"/>
      <c r="I80" s="175"/>
    </row>
    <row r="81" spans="1:9" ht="11.25">
      <c r="A81" s="176">
        <f>A79+1</f>
        <v>40</v>
      </c>
      <c r="B81" s="187">
        <v>19</v>
      </c>
      <c r="C81" s="178" t="s">
        <v>444</v>
      </c>
      <c r="D81" s="179" t="s">
        <v>446</v>
      </c>
      <c r="E81" s="179" t="s">
        <v>447</v>
      </c>
      <c r="F81" s="190" t="s">
        <v>820</v>
      </c>
      <c r="G81" s="181">
        <v>16</v>
      </c>
      <c r="H81" s="182">
        <v>0.24540509259259258</v>
      </c>
      <c r="I81" s="183">
        <f>H81-$H$65</f>
        <v>0.006701388888888854</v>
      </c>
    </row>
    <row r="82" spans="1:9" ht="11.25">
      <c r="A82" s="176"/>
      <c r="B82" s="187"/>
      <c r="C82" s="178"/>
      <c r="D82" s="178" t="s">
        <v>452</v>
      </c>
      <c r="E82" s="178" t="s">
        <v>453</v>
      </c>
      <c r="F82" s="189"/>
      <c r="G82" s="181"/>
      <c r="H82" s="182"/>
      <c r="I82" s="184"/>
    </row>
    <row r="83" spans="1:9" ht="11.25">
      <c r="A83" s="142">
        <f>A81+1</f>
        <v>41</v>
      </c>
      <c r="B83" s="143">
        <v>3</v>
      </c>
      <c r="C83" s="144" t="s">
        <v>648</v>
      </c>
      <c r="D83" s="145" t="s">
        <v>650</v>
      </c>
      <c r="E83" s="145" t="s">
        <v>651</v>
      </c>
      <c r="F83" s="198" t="s">
        <v>821</v>
      </c>
      <c r="G83" s="173">
        <v>16</v>
      </c>
      <c r="H83" s="174">
        <v>0.24600694444444446</v>
      </c>
      <c r="I83" s="186">
        <f>H83-$H$65</f>
        <v>0.007303240740740735</v>
      </c>
    </row>
    <row r="84" spans="1:9" ht="11.25">
      <c r="A84" s="142"/>
      <c r="B84" s="143"/>
      <c r="C84" s="144"/>
      <c r="D84" s="145" t="s">
        <v>657</v>
      </c>
      <c r="E84" s="145" t="s">
        <v>658</v>
      </c>
      <c r="F84" s="198"/>
      <c r="G84" s="173"/>
      <c r="H84" s="174"/>
      <c r="I84" s="175"/>
    </row>
    <row r="85" spans="1:9" ht="11.25">
      <c r="A85" s="176">
        <f>A83+1</f>
        <v>42</v>
      </c>
      <c r="B85" s="187">
        <v>20</v>
      </c>
      <c r="C85" s="178" t="s">
        <v>454</v>
      </c>
      <c r="D85" s="179" t="s">
        <v>456</v>
      </c>
      <c r="E85" s="179" t="s">
        <v>457</v>
      </c>
      <c r="F85" s="190" t="s">
        <v>820</v>
      </c>
      <c r="G85" s="181">
        <v>16</v>
      </c>
      <c r="H85" s="182">
        <v>0.2480324074074074</v>
      </c>
      <c r="I85" s="183">
        <f>H85-$H$65</f>
        <v>0.009328703703703672</v>
      </c>
    </row>
    <row r="86" spans="1:9" ht="11.25">
      <c r="A86" s="176"/>
      <c r="B86" s="187"/>
      <c r="C86" s="178"/>
      <c r="D86" s="178" t="s">
        <v>462</v>
      </c>
      <c r="E86" s="178" t="s">
        <v>463</v>
      </c>
      <c r="F86" s="189"/>
      <c r="G86" s="181"/>
      <c r="H86" s="182"/>
      <c r="I86" s="184"/>
    </row>
    <row r="87" spans="1:9" ht="11.25">
      <c r="A87" s="142">
        <f>A85+1</f>
        <v>43</v>
      </c>
      <c r="B87" s="150">
        <v>21</v>
      </c>
      <c r="C87" s="144" t="s">
        <v>465</v>
      </c>
      <c r="D87" s="145" t="s">
        <v>467</v>
      </c>
      <c r="E87" s="145" t="s">
        <v>468</v>
      </c>
      <c r="F87" s="193" t="s">
        <v>820</v>
      </c>
      <c r="G87" s="173">
        <v>16</v>
      </c>
      <c r="H87" s="174">
        <v>0.24834490740740742</v>
      </c>
      <c r="I87" s="186">
        <f>H87-$H$65</f>
        <v>0.009641203703703694</v>
      </c>
    </row>
    <row r="88" spans="1:9" ht="11.25">
      <c r="A88" s="142"/>
      <c r="B88" s="150"/>
      <c r="C88" s="144"/>
      <c r="D88" s="145" t="s">
        <v>473</v>
      </c>
      <c r="E88" s="145" t="s">
        <v>474</v>
      </c>
      <c r="F88" s="193"/>
      <c r="G88" s="173"/>
      <c r="H88" s="174"/>
      <c r="I88" s="175"/>
    </row>
    <row r="89" spans="1:9" ht="11.25">
      <c r="A89" s="176">
        <f>A87+1</f>
        <v>44</v>
      </c>
      <c r="B89" s="187">
        <v>22</v>
      </c>
      <c r="C89" s="178" t="s">
        <v>476</v>
      </c>
      <c r="D89" s="179" t="s">
        <v>478</v>
      </c>
      <c r="E89" s="179" t="s">
        <v>479</v>
      </c>
      <c r="F89" s="190" t="s">
        <v>820</v>
      </c>
      <c r="G89" s="181">
        <v>16</v>
      </c>
      <c r="H89" s="182">
        <v>0.24942129629629628</v>
      </c>
      <c r="I89" s="183">
        <f>H89-$H$65</f>
        <v>0.010717592592592556</v>
      </c>
    </row>
    <row r="90" spans="1:9" ht="11.25">
      <c r="A90" s="176"/>
      <c r="B90" s="187"/>
      <c r="C90" s="178"/>
      <c r="D90" s="179" t="s">
        <v>484</v>
      </c>
      <c r="E90" s="179" t="s">
        <v>485</v>
      </c>
      <c r="F90" s="190"/>
      <c r="G90" s="181"/>
      <c r="H90" s="182"/>
      <c r="I90" s="184"/>
    </row>
    <row r="91" spans="1:9" ht="11.25">
      <c r="A91" s="142">
        <f>A89+1</f>
        <v>45</v>
      </c>
      <c r="B91" s="150">
        <v>4</v>
      </c>
      <c r="C91" s="144" t="s">
        <v>661</v>
      </c>
      <c r="D91" s="145" t="s">
        <v>663</v>
      </c>
      <c r="E91" s="145" t="s">
        <v>664</v>
      </c>
      <c r="F91" s="198" t="s">
        <v>821</v>
      </c>
      <c r="G91" s="173">
        <v>16</v>
      </c>
      <c r="H91" s="174">
        <v>0.2497800925925926</v>
      </c>
      <c r="I91" s="186">
        <f>H91-$H$65</f>
        <v>0.011076388888888872</v>
      </c>
    </row>
    <row r="92" spans="1:9" ht="11.25">
      <c r="A92" s="142"/>
      <c r="B92" s="150"/>
      <c r="C92" s="144"/>
      <c r="D92" s="145" t="s">
        <v>671</v>
      </c>
      <c r="E92" s="145" t="s">
        <v>672</v>
      </c>
      <c r="F92" s="198"/>
      <c r="G92" s="173"/>
      <c r="H92" s="174"/>
      <c r="I92" s="175"/>
    </row>
    <row r="93" spans="1:9" ht="11.25">
      <c r="A93" s="176">
        <f>A91+1</f>
        <v>46</v>
      </c>
      <c r="B93" s="187">
        <v>5</v>
      </c>
      <c r="C93" s="178" t="s">
        <v>675</v>
      </c>
      <c r="D93" s="179" t="s">
        <v>677</v>
      </c>
      <c r="E93" s="179" t="s">
        <v>678</v>
      </c>
      <c r="F93" s="199" t="s">
        <v>821</v>
      </c>
      <c r="G93" s="181">
        <v>16</v>
      </c>
      <c r="H93" s="182">
        <v>0.25096064814814817</v>
      </c>
      <c r="I93" s="183">
        <f>H93-$H$65</f>
        <v>0.012256944444444445</v>
      </c>
    </row>
    <row r="94" spans="1:9" ht="11.25">
      <c r="A94" s="176"/>
      <c r="B94" s="187"/>
      <c r="C94" s="178"/>
      <c r="D94" s="178" t="s">
        <v>685</v>
      </c>
      <c r="E94" s="178" t="s">
        <v>686</v>
      </c>
      <c r="F94" s="197"/>
      <c r="G94" s="181"/>
      <c r="H94" s="182"/>
      <c r="I94" s="184"/>
    </row>
    <row r="95" spans="1:9" ht="11.25">
      <c r="A95" s="142">
        <f>A93+1</f>
        <v>47</v>
      </c>
      <c r="B95" s="150">
        <v>6</v>
      </c>
      <c r="C95" s="144" t="s">
        <v>689</v>
      </c>
      <c r="D95" s="145" t="s">
        <v>691</v>
      </c>
      <c r="E95" s="145" t="s">
        <v>692</v>
      </c>
      <c r="F95" s="198" t="s">
        <v>821</v>
      </c>
      <c r="G95" s="173">
        <v>16</v>
      </c>
      <c r="H95" s="174">
        <v>0.25251157407407404</v>
      </c>
      <c r="I95" s="186">
        <f>H95-$H$65</f>
        <v>0.013807870370370318</v>
      </c>
    </row>
    <row r="96" spans="1:9" ht="11.25">
      <c r="A96" s="142"/>
      <c r="B96" s="150"/>
      <c r="C96" s="144"/>
      <c r="D96" s="145" t="s">
        <v>698</v>
      </c>
      <c r="E96" s="145" t="s">
        <v>699</v>
      </c>
      <c r="F96" s="198"/>
      <c r="G96" s="173"/>
      <c r="H96" s="174"/>
      <c r="I96" s="175"/>
    </row>
    <row r="97" spans="1:9" ht="11.25">
      <c r="A97" s="176">
        <f>A95+1</f>
        <v>48</v>
      </c>
      <c r="B97" s="187">
        <v>7</v>
      </c>
      <c r="C97" s="178" t="s">
        <v>701</v>
      </c>
      <c r="D97" s="179" t="s">
        <v>703</v>
      </c>
      <c r="E97" s="179" t="s">
        <v>704</v>
      </c>
      <c r="F97" s="199" t="s">
        <v>821</v>
      </c>
      <c r="G97" s="181">
        <v>16</v>
      </c>
      <c r="H97" s="182">
        <v>0.2527662037037037</v>
      </c>
      <c r="I97" s="183">
        <f>H97-$H$65</f>
        <v>0.01406249999999995</v>
      </c>
    </row>
    <row r="98" spans="1:9" ht="11.25">
      <c r="A98" s="176"/>
      <c r="B98" s="187"/>
      <c r="C98" s="178"/>
      <c r="D98" s="179" t="s">
        <v>710</v>
      </c>
      <c r="E98" s="179" t="s">
        <v>711</v>
      </c>
      <c r="F98" s="199"/>
      <c r="G98" s="181"/>
      <c r="H98" s="182"/>
      <c r="I98" s="184"/>
    </row>
    <row r="99" spans="1:9" ht="11.25">
      <c r="A99" s="142">
        <f>A97+1</f>
        <v>49</v>
      </c>
      <c r="B99" s="150">
        <v>23</v>
      </c>
      <c r="C99" s="144" t="s">
        <v>487</v>
      </c>
      <c r="D99" s="145" t="s">
        <v>489</v>
      </c>
      <c r="E99" s="145" t="s">
        <v>490</v>
      </c>
      <c r="F99" s="193" t="s">
        <v>820</v>
      </c>
      <c r="G99" s="173">
        <v>16</v>
      </c>
      <c r="H99" s="174">
        <v>0.25525462962962964</v>
      </c>
      <c r="I99" s="186">
        <f>H99-$H$65</f>
        <v>0.016550925925925913</v>
      </c>
    </row>
    <row r="100" spans="1:9" ht="11.25">
      <c r="A100" s="142"/>
      <c r="B100" s="150"/>
      <c r="C100" s="144"/>
      <c r="D100" s="144" t="s">
        <v>494</v>
      </c>
      <c r="E100" s="144" t="s">
        <v>495</v>
      </c>
      <c r="F100" s="192"/>
      <c r="G100" s="173"/>
      <c r="H100" s="174"/>
      <c r="I100" s="175"/>
    </row>
    <row r="101" spans="1:9" ht="11.25">
      <c r="A101" s="176">
        <f>A99+1</f>
        <v>50</v>
      </c>
      <c r="B101" s="187">
        <v>8</v>
      </c>
      <c r="C101" s="178" t="s">
        <v>714</v>
      </c>
      <c r="D101" s="179" t="s">
        <v>716</v>
      </c>
      <c r="E101" s="179" t="s">
        <v>717</v>
      </c>
      <c r="F101" s="199" t="s">
        <v>821</v>
      </c>
      <c r="G101" s="181">
        <v>15</v>
      </c>
      <c r="H101" s="182">
        <v>0.23759259259259258</v>
      </c>
      <c r="I101" s="184" t="s">
        <v>86</v>
      </c>
    </row>
    <row r="102" spans="1:9" ht="11.25">
      <c r="A102" s="176"/>
      <c r="B102" s="187"/>
      <c r="C102" s="178"/>
      <c r="D102" s="178" t="s">
        <v>722</v>
      </c>
      <c r="E102" s="178" t="s">
        <v>723</v>
      </c>
      <c r="F102" s="197"/>
      <c r="G102" s="181"/>
      <c r="H102" s="182"/>
      <c r="I102" s="184"/>
    </row>
    <row r="103" spans="1:9" ht="11.25">
      <c r="A103" s="142">
        <f>A101+1</f>
        <v>51</v>
      </c>
      <c r="B103" s="150">
        <v>24</v>
      </c>
      <c r="C103" s="144" t="s">
        <v>496</v>
      </c>
      <c r="D103" s="145" t="s">
        <v>498</v>
      </c>
      <c r="E103" s="145" t="s">
        <v>499</v>
      </c>
      <c r="F103" s="193" t="s">
        <v>820</v>
      </c>
      <c r="G103" s="173">
        <v>15</v>
      </c>
      <c r="H103" s="174">
        <v>0.2383333333333333</v>
      </c>
      <c r="I103" s="186">
        <f>H103-$H$101</f>
        <v>0.0007407407407407363</v>
      </c>
    </row>
    <row r="104" spans="1:9" ht="11.25">
      <c r="A104" s="142"/>
      <c r="B104" s="150"/>
      <c r="C104" s="144"/>
      <c r="D104" s="145" t="s">
        <v>502</v>
      </c>
      <c r="E104" s="145" t="s">
        <v>503</v>
      </c>
      <c r="F104" s="193"/>
      <c r="G104" s="173"/>
      <c r="H104" s="174"/>
      <c r="I104" s="175"/>
    </row>
    <row r="105" spans="1:9" ht="11.25">
      <c r="A105" s="176">
        <f>A103+1</f>
        <v>52</v>
      </c>
      <c r="B105" s="187">
        <v>25</v>
      </c>
      <c r="C105" s="178" t="s">
        <v>506</v>
      </c>
      <c r="D105" s="179" t="s">
        <v>508</v>
      </c>
      <c r="E105" s="179" t="s">
        <v>509</v>
      </c>
      <c r="F105" s="190" t="s">
        <v>820</v>
      </c>
      <c r="G105" s="181">
        <v>15</v>
      </c>
      <c r="H105" s="182">
        <v>0.2383449074074074</v>
      </c>
      <c r="I105" s="183">
        <f>H105-$H$101</f>
        <v>0.0007523148148148306</v>
      </c>
    </row>
    <row r="106" spans="1:9" ht="11.25">
      <c r="A106" s="176"/>
      <c r="B106" s="187"/>
      <c r="C106" s="178"/>
      <c r="D106" s="178" t="s">
        <v>512</v>
      </c>
      <c r="E106" s="178" t="s">
        <v>513</v>
      </c>
      <c r="F106" s="189"/>
      <c r="G106" s="181"/>
      <c r="H106" s="182"/>
      <c r="I106" s="184"/>
    </row>
    <row r="107" spans="1:9" ht="11.25">
      <c r="A107" s="142">
        <f>A105+1</f>
        <v>53</v>
      </c>
      <c r="B107" s="150">
        <v>9</v>
      </c>
      <c r="C107" s="144" t="s">
        <v>726</v>
      </c>
      <c r="D107" s="145" t="s">
        <v>728</v>
      </c>
      <c r="E107" s="145" t="s">
        <v>729</v>
      </c>
      <c r="F107" s="198" t="s">
        <v>821</v>
      </c>
      <c r="G107" s="173">
        <v>15</v>
      </c>
      <c r="H107" s="174">
        <v>0.2390972222222222</v>
      </c>
      <c r="I107" s="186">
        <f>H107-$H$101</f>
        <v>0.0015046296296296335</v>
      </c>
    </row>
    <row r="108" spans="1:9" ht="11.25">
      <c r="A108" s="142"/>
      <c r="B108" s="150"/>
      <c r="C108" s="144"/>
      <c r="D108" s="145" t="s">
        <v>735</v>
      </c>
      <c r="E108" s="145" t="s">
        <v>736</v>
      </c>
      <c r="F108" s="198"/>
      <c r="G108" s="173"/>
      <c r="H108" s="174"/>
      <c r="I108" s="175"/>
    </row>
    <row r="109" spans="1:9" ht="11.25">
      <c r="A109" s="176">
        <f>A107+1</f>
        <v>54</v>
      </c>
      <c r="B109" s="187">
        <v>26</v>
      </c>
      <c r="C109" s="178" t="s">
        <v>514</v>
      </c>
      <c r="D109" s="179" t="s">
        <v>516</v>
      </c>
      <c r="E109" s="179" t="s">
        <v>517</v>
      </c>
      <c r="F109" s="190" t="s">
        <v>820</v>
      </c>
      <c r="G109" s="181">
        <v>15</v>
      </c>
      <c r="H109" s="182">
        <v>0.23962962962962964</v>
      </c>
      <c r="I109" s="183">
        <f>H109-$H$101</f>
        <v>0.0020370370370370594</v>
      </c>
    </row>
    <row r="110" spans="1:9" ht="11.25">
      <c r="A110" s="176"/>
      <c r="B110" s="187"/>
      <c r="C110" s="178"/>
      <c r="D110" s="179" t="s">
        <v>522</v>
      </c>
      <c r="E110" s="179" t="s">
        <v>523</v>
      </c>
      <c r="F110" s="190"/>
      <c r="G110" s="181"/>
      <c r="H110" s="182"/>
      <c r="I110" s="184"/>
    </row>
    <row r="111" spans="1:9" ht="11.25">
      <c r="A111" s="142">
        <f>A109+1</f>
        <v>55</v>
      </c>
      <c r="B111" s="150">
        <v>27</v>
      </c>
      <c r="C111" s="144" t="s">
        <v>525</v>
      </c>
      <c r="D111" s="145" t="s">
        <v>527</v>
      </c>
      <c r="E111" s="145" t="s">
        <v>528</v>
      </c>
      <c r="F111" s="193" t="s">
        <v>820</v>
      </c>
      <c r="G111" s="173">
        <v>15</v>
      </c>
      <c r="H111" s="174">
        <v>0.24129629629629631</v>
      </c>
      <c r="I111" s="186">
        <f>H111-$H$101</f>
        <v>0.003703703703703737</v>
      </c>
    </row>
    <row r="112" spans="1:9" ht="11.25">
      <c r="A112" s="142"/>
      <c r="B112" s="150"/>
      <c r="C112" s="144"/>
      <c r="D112" s="145" t="s">
        <v>533</v>
      </c>
      <c r="E112" s="145" t="s">
        <v>534</v>
      </c>
      <c r="F112" s="193"/>
      <c r="G112" s="173"/>
      <c r="H112" s="174"/>
      <c r="I112" s="175"/>
    </row>
    <row r="113" spans="1:9" ht="11.25">
      <c r="A113" s="176">
        <f>A111+1</f>
        <v>56</v>
      </c>
      <c r="B113" s="187">
        <v>12</v>
      </c>
      <c r="C113" s="178" t="s">
        <v>157</v>
      </c>
      <c r="D113" s="179" t="s">
        <v>158</v>
      </c>
      <c r="E113" s="179" t="s">
        <v>159</v>
      </c>
      <c r="F113" s="180" t="s">
        <v>818</v>
      </c>
      <c r="G113" s="181">
        <v>15</v>
      </c>
      <c r="H113" s="182">
        <v>0.24199074074074076</v>
      </c>
      <c r="I113" s="183">
        <f>H113-$H$101</f>
        <v>0.004398148148148179</v>
      </c>
    </row>
    <row r="114" spans="1:9" ht="11.25">
      <c r="A114" s="176"/>
      <c r="B114" s="187"/>
      <c r="C114" s="178"/>
      <c r="D114" s="179" t="s">
        <v>163</v>
      </c>
      <c r="E114" s="179" t="s">
        <v>164</v>
      </c>
      <c r="F114" s="180"/>
      <c r="G114" s="181"/>
      <c r="H114" s="182"/>
      <c r="I114" s="184"/>
    </row>
    <row r="115" spans="1:9" ht="11.25">
      <c r="A115" s="142">
        <f>A113+1</f>
        <v>57</v>
      </c>
      <c r="B115" s="150">
        <v>13</v>
      </c>
      <c r="C115" s="144" t="s">
        <v>166</v>
      </c>
      <c r="D115" s="144" t="s">
        <v>167</v>
      </c>
      <c r="E115" s="144"/>
      <c r="F115" s="147" t="s">
        <v>818</v>
      </c>
      <c r="G115" s="173">
        <v>15</v>
      </c>
      <c r="H115" s="174">
        <v>0.24200231481481482</v>
      </c>
      <c r="I115" s="186">
        <f>H115-$H$101</f>
        <v>0.004409722222222245</v>
      </c>
    </row>
    <row r="116" spans="1:9" ht="11.25">
      <c r="A116" s="142"/>
      <c r="B116" s="150"/>
      <c r="C116" s="144"/>
      <c r="D116" s="144" t="s">
        <v>169</v>
      </c>
      <c r="E116" s="144"/>
      <c r="F116" s="147"/>
      <c r="G116" s="173"/>
      <c r="H116" s="174"/>
      <c r="I116" s="175"/>
    </row>
    <row r="117" spans="1:9" ht="11.25">
      <c r="A117" s="176">
        <f>A115+1</f>
        <v>58</v>
      </c>
      <c r="B117" s="187">
        <v>28</v>
      </c>
      <c r="C117" s="178" t="s">
        <v>535</v>
      </c>
      <c r="D117" s="179" t="s">
        <v>537</v>
      </c>
      <c r="E117" s="179" t="s">
        <v>538</v>
      </c>
      <c r="F117" s="190" t="s">
        <v>820</v>
      </c>
      <c r="G117" s="181">
        <v>15</v>
      </c>
      <c r="H117" s="182">
        <v>0.24436342592592594</v>
      </c>
      <c r="I117" s="183">
        <f>H117-$H$101</f>
        <v>0.006770833333333365</v>
      </c>
    </row>
    <row r="118" spans="1:9" ht="11.25">
      <c r="A118" s="176"/>
      <c r="B118" s="187"/>
      <c r="C118" s="178"/>
      <c r="D118" s="179" t="s">
        <v>543</v>
      </c>
      <c r="E118" s="179" t="s">
        <v>544</v>
      </c>
      <c r="F118" s="190"/>
      <c r="G118" s="181"/>
      <c r="H118" s="182"/>
      <c r="I118" s="184"/>
    </row>
    <row r="119" spans="1:9" ht="11.25">
      <c r="A119" s="142">
        <f>A117+1</f>
        <v>59</v>
      </c>
      <c r="B119" s="150">
        <v>29</v>
      </c>
      <c r="C119" s="144" t="s">
        <v>546</v>
      </c>
      <c r="D119" s="145" t="s">
        <v>548</v>
      </c>
      <c r="E119" s="145" t="s">
        <v>549</v>
      </c>
      <c r="F119" s="193" t="s">
        <v>820</v>
      </c>
      <c r="G119" s="173">
        <v>15</v>
      </c>
      <c r="H119" s="174">
        <v>0.24476851851851852</v>
      </c>
      <c r="I119" s="186">
        <f>H119-$H$101</f>
        <v>0.007175925925925947</v>
      </c>
    </row>
    <row r="120" spans="1:9" ht="11.25">
      <c r="A120" s="142"/>
      <c r="B120" s="150"/>
      <c r="C120" s="144"/>
      <c r="D120" s="145" t="s">
        <v>555</v>
      </c>
      <c r="E120" s="145" t="s">
        <v>556</v>
      </c>
      <c r="F120" s="193"/>
      <c r="G120" s="173"/>
      <c r="H120" s="174"/>
      <c r="I120" s="175"/>
    </row>
    <row r="121" spans="1:9" ht="11.25">
      <c r="A121" s="176">
        <f>A119+1</f>
        <v>60</v>
      </c>
      <c r="B121" s="187">
        <v>10</v>
      </c>
      <c r="C121" s="178" t="s">
        <v>739</v>
      </c>
      <c r="D121" s="179" t="s">
        <v>741</v>
      </c>
      <c r="E121" s="179" t="s">
        <v>742</v>
      </c>
      <c r="F121" s="199" t="s">
        <v>821</v>
      </c>
      <c r="G121" s="181">
        <v>15</v>
      </c>
      <c r="H121" s="182">
        <v>0.24510416666666668</v>
      </c>
      <c r="I121" s="183">
        <f>H121-$H$101</f>
        <v>0.007511574074074101</v>
      </c>
    </row>
    <row r="122" spans="1:9" ht="11.25">
      <c r="A122" s="176"/>
      <c r="B122" s="187"/>
      <c r="C122" s="178"/>
      <c r="D122" s="179" t="s">
        <v>749</v>
      </c>
      <c r="E122" s="179" t="s">
        <v>750</v>
      </c>
      <c r="F122" s="199"/>
      <c r="G122" s="181"/>
      <c r="H122" s="182"/>
      <c r="I122" s="184"/>
    </row>
    <row r="123" spans="1:9" ht="11.25">
      <c r="A123" s="142">
        <f>A121+1</f>
        <v>61</v>
      </c>
      <c r="B123" s="150">
        <v>30</v>
      </c>
      <c r="C123" s="144" t="s">
        <v>558</v>
      </c>
      <c r="D123" s="145" t="s">
        <v>560</v>
      </c>
      <c r="E123" s="145" t="s">
        <v>561</v>
      </c>
      <c r="F123" s="193" t="s">
        <v>820</v>
      </c>
      <c r="G123" s="173">
        <v>15</v>
      </c>
      <c r="H123" s="174">
        <v>0.24880787037037036</v>
      </c>
      <c r="I123" s="186">
        <f>H123-$H$101</f>
        <v>0.011215277777777782</v>
      </c>
    </row>
    <row r="124" spans="1:9" ht="11.25">
      <c r="A124" s="142"/>
      <c r="B124" s="150"/>
      <c r="C124" s="144"/>
      <c r="D124" s="144" t="s">
        <v>566</v>
      </c>
      <c r="E124" s="144" t="s">
        <v>567</v>
      </c>
      <c r="F124" s="192"/>
      <c r="G124" s="173"/>
      <c r="H124" s="174"/>
      <c r="I124" s="175"/>
    </row>
    <row r="125" spans="1:9" ht="11.25">
      <c r="A125" s="176">
        <f>A123+1</f>
        <v>62</v>
      </c>
      <c r="B125" s="187">
        <v>11</v>
      </c>
      <c r="C125" s="178" t="s">
        <v>752</v>
      </c>
      <c r="D125" s="179" t="s">
        <v>754</v>
      </c>
      <c r="E125" s="179" t="s">
        <v>755</v>
      </c>
      <c r="F125" s="199" t="s">
        <v>821</v>
      </c>
      <c r="G125" s="181">
        <v>15</v>
      </c>
      <c r="H125" s="182">
        <v>0.25167824074074074</v>
      </c>
      <c r="I125" s="183">
        <f>H125-$H$101</f>
        <v>0.014085648148148167</v>
      </c>
    </row>
    <row r="126" spans="1:9" ht="11.25">
      <c r="A126" s="176"/>
      <c r="B126" s="187"/>
      <c r="C126" s="178"/>
      <c r="D126" s="179" t="s">
        <v>761</v>
      </c>
      <c r="E126" s="179" t="s">
        <v>762</v>
      </c>
      <c r="F126" s="199"/>
      <c r="G126" s="181"/>
      <c r="H126" s="182"/>
      <c r="I126" s="184"/>
    </row>
    <row r="127" spans="1:9" ht="11.25">
      <c r="A127" s="142">
        <f>A125+1</f>
        <v>63</v>
      </c>
      <c r="B127" s="150">
        <v>31</v>
      </c>
      <c r="C127" s="144" t="s">
        <v>569</v>
      </c>
      <c r="D127" s="145" t="s">
        <v>571</v>
      </c>
      <c r="E127" s="145" t="s">
        <v>572</v>
      </c>
      <c r="F127" s="193" t="s">
        <v>820</v>
      </c>
      <c r="G127" s="173">
        <v>14</v>
      </c>
      <c r="H127" s="174">
        <v>0.24318287037037037</v>
      </c>
      <c r="I127" s="175" t="s">
        <v>86</v>
      </c>
    </row>
    <row r="128" spans="1:9" ht="11.25">
      <c r="A128" s="142"/>
      <c r="B128" s="150"/>
      <c r="C128" s="144"/>
      <c r="D128" s="145" t="s">
        <v>576</v>
      </c>
      <c r="E128" s="145" t="s">
        <v>577</v>
      </c>
      <c r="F128" s="193"/>
      <c r="G128" s="173"/>
      <c r="H128" s="174"/>
      <c r="I128" s="175"/>
    </row>
    <row r="129" spans="1:9" ht="11.25">
      <c r="A129" s="176">
        <f>A127+1</f>
        <v>64</v>
      </c>
      <c r="B129" s="187">
        <v>12</v>
      </c>
      <c r="C129" s="178" t="s">
        <v>765</v>
      </c>
      <c r="D129" s="179" t="s">
        <v>767</v>
      </c>
      <c r="E129" s="179" t="s">
        <v>768</v>
      </c>
      <c r="F129" s="199" t="s">
        <v>821</v>
      </c>
      <c r="G129" s="181">
        <v>14</v>
      </c>
      <c r="H129" s="182">
        <v>0.24417824074074077</v>
      </c>
      <c r="I129" s="183">
        <f>H129-$H$127</f>
        <v>0.0009953703703703964</v>
      </c>
    </row>
    <row r="130" spans="1:9" ht="11.25">
      <c r="A130" s="176"/>
      <c r="B130" s="187"/>
      <c r="C130" s="178"/>
      <c r="D130" s="178" t="s">
        <v>773</v>
      </c>
      <c r="E130" s="178" t="s">
        <v>774</v>
      </c>
      <c r="F130" s="197"/>
      <c r="G130" s="181"/>
      <c r="H130" s="182"/>
      <c r="I130" s="184"/>
    </row>
    <row r="131" spans="1:9" ht="11.25">
      <c r="A131" s="142">
        <f>A129+1</f>
        <v>65</v>
      </c>
      <c r="B131" s="150">
        <v>13</v>
      </c>
      <c r="C131" s="144" t="s">
        <v>777</v>
      </c>
      <c r="D131" s="145" t="s">
        <v>779</v>
      </c>
      <c r="E131" s="145" t="s">
        <v>780</v>
      </c>
      <c r="F131" s="198" t="s">
        <v>821</v>
      </c>
      <c r="G131" s="173">
        <v>14</v>
      </c>
      <c r="H131" s="174">
        <v>0.24728009259259257</v>
      </c>
      <c r="I131" s="186">
        <f>H131-$H$127</f>
        <v>0.0040972222222221966</v>
      </c>
    </row>
    <row r="132" spans="1:9" ht="11.25">
      <c r="A132" s="142"/>
      <c r="B132" s="150"/>
      <c r="C132" s="144"/>
      <c r="D132" s="145" t="s">
        <v>785</v>
      </c>
      <c r="E132" s="145" t="s">
        <v>786</v>
      </c>
      <c r="F132" s="198"/>
      <c r="G132" s="173"/>
      <c r="H132" s="174"/>
      <c r="I132" s="175"/>
    </row>
    <row r="133" spans="1:9" ht="11.25">
      <c r="A133" s="176">
        <f>A131+1</f>
        <v>66</v>
      </c>
      <c r="B133" s="187">
        <v>32</v>
      </c>
      <c r="C133" s="178" t="s">
        <v>580</v>
      </c>
      <c r="D133" s="179" t="s">
        <v>582</v>
      </c>
      <c r="E133" s="179" t="s">
        <v>583</v>
      </c>
      <c r="F133" s="190" t="s">
        <v>820</v>
      </c>
      <c r="G133" s="181">
        <v>14</v>
      </c>
      <c r="H133" s="182">
        <v>0.24810185185185185</v>
      </c>
      <c r="I133" s="183">
        <f>H133-$H$127</f>
        <v>0.0049189814814814825</v>
      </c>
    </row>
    <row r="134" spans="1:9" ht="11.25">
      <c r="A134" s="176"/>
      <c r="B134" s="187"/>
      <c r="C134" s="178"/>
      <c r="D134" s="179" t="s">
        <v>588</v>
      </c>
      <c r="E134" s="179" t="s">
        <v>589</v>
      </c>
      <c r="F134" s="190"/>
      <c r="G134" s="181"/>
      <c r="H134" s="182"/>
      <c r="I134" s="184"/>
    </row>
    <row r="135" spans="1:9" ht="11.25">
      <c r="A135" s="142">
        <f>A133+1</f>
        <v>67</v>
      </c>
      <c r="B135" s="150">
        <v>33</v>
      </c>
      <c r="C135" s="144" t="s">
        <v>592</v>
      </c>
      <c r="D135" s="145" t="s">
        <v>594</v>
      </c>
      <c r="E135" s="145" t="s">
        <v>595</v>
      </c>
      <c r="F135" s="193" t="s">
        <v>820</v>
      </c>
      <c r="G135" s="173">
        <v>14</v>
      </c>
      <c r="H135" s="174">
        <v>0.24833333333333332</v>
      </c>
      <c r="I135" s="186">
        <f>H135-$H$127</f>
        <v>0.005150462962962954</v>
      </c>
    </row>
    <row r="136" spans="1:9" ht="11.25">
      <c r="A136" s="142"/>
      <c r="B136" s="150"/>
      <c r="C136" s="144"/>
      <c r="D136" s="145" t="s">
        <v>600</v>
      </c>
      <c r="E136" s="145" t="s">
        <v>601</v>
      </c>
      <c r="F136" s="193"/>
      <c r="G136" s="173"/>
      <c r="H136" s="174"/>
      <c r="I136" s="175"/>
    </row>
    <row r="137" spans="1:9" ht="11.25">
      <c r="A137" s="176">
        <f>A135+1</f>
        <v>68</v>
      </c>
      <c r="B137" s="187">
        <v>34</v>
      </c>
      <c r="C137" s="178" t="s">
        <v>603</v>
      </c>
      <c r="D137" s="179" t="s">
        <v>605</v>
      </c>
      <c r="E137" s="179" t="s">
        <v>606</v>
      </c>
      <c r="F137" s="190" t="s">
        <v>820</v>
      </c>
      <c r="G137" s="181">
        <v>14</v>
      </c>
      <c r="H137" s="182">
        <v>0.25167824074074074</v>
      </c>
      <c r="I137" s="183">
        <f>H137-$H$127</f>
        <v>0.008495370370370375</v>
      </c>
    </row>
    <row r="138" spans="1:9" ht="11.25">
      <c r="A138" s="176"/>
      <c r="B138" s="187"/>
      <c r="C138" s="178"/>
      <c r="D138" s="179" t="s">
        <v>612</v>
      </c>
      <c r="E138" s="179" t="s">
        <v>613</v>
      </c>
      <c r="F138" s="190"/>
      <c r="G138" s="181"/>
      <c r="H138" s="182"/>
      <c r="I138" s="184"/>
    </row>
    <row r="139" spans="1:9" ht="11.25">
      <c r="A139" s="142">
        <f>A137+1</f>
        <v>69</v>
      </c>
      <c r="B139" s="150">
        <v>14</v>
      </c>
      <c r="C139" s="144" t="s">
        <v>789</v>
      </c>
      <c r="D139" s="145" t="s">
        <v>791</v>
      </c>
      <c r="E139" s="145" t="s">
        <v>792</v>
      </c>
      <c r="F139" s="198" t="s">
        <v>821</v>
      </c>
      <c r="G139" s="173">
        <v>14</v>
      </c>
      <c r="H139" s="174">
        <v>0.2518518518518518</v>
      </c>
      <c r="I139" s="186">
        <f>H139-$H$127</f>
        <v>0.008668981481481458</v>
      </c>
    </row>
    <row r="140" spans="1:9" ht="11.25">
      <c r="A140" s="142"/>
      <c r="B140" s="150"/>
      <c r="C140" s="144"/>
      <c r="D140" s="144" t="s">
        <v>798</v>
      </c>
      <c r="E140" s="144" t="s">
        <v>799</v>
      </c>
      <c r="F140" s="200"/>
      <c r="G140" s="173"/>
      <c r="H140" s="174"/>
      <c r="I140" s="175"/>
    </row>
    <row r="141" spans="1:9" ht="11.25">
      <c r="A141" s="176">
        <f>A139+1</f>
        <v>70</v>
      </c>
      <c r="B141" s="187">
        <v>15</v>
      </c>
      <c r="C141" s="178" t="s">
        <v>801</v>
      </c>
      <c r="D141" s="178" t="s">
        <v>803</v>
      </c>
      <c r="E141" s="178" t="s">
        <v>804</v>
      </c>
      <c r="F141" s="197" t="s">
        <v>821</v>
      </c>
      <c r="G141" s="181">
        <v>13</v>
      </c>
      <c r="H141" s="182">
        <v>0.25190972222222224</v>
      </c>
      <c r="I141" s="184" t="s">
        <v>86</v>
      </c>
    </row>
    <row r="142" spans="1:9" ht="11.25">
      <c r="A142" s="176"/>
      <c r="B142" s="187"/>
      <c r="C142" s="178"/>
      <c r="D142" s="178" t="s">
        <v>809</v>
      </c>
      <c r="E142" s="178" t="s">
        <v>810</v>
      </c>
      <c r="F142" s="197"/>
      <c r="G142" s="181"/>
      <c r="H142" s="182"/>
      <c r="I142" s="184"/>
    </row>
    <row r="143" spans="1:9" ht="11.25">
      <c r="A143" s="142">
        <f>A141+1</f>
        <v>71</v>
      </c>
      <c r="B143" s="150">
        <v>14</v>
      </c>
      <c r="C143" s="144" t="s">
        <v>171</v>
      </c>
      <c r="D143" s="144" t="s">
        <v>173</v>
      </c>
      <c r="E143" s="144"/>
      <c r="F143" s="147" t="s">
        <v>818</v>
      </c>
      <c r="G143" s="173">
        <v>13</v>
      </c>
      <c r="H143" s="174">
        <v>0.25885416666666666</v>
      </c>
      <c r="I143" s="186">
        <f>H143-H141</f>
        <v>0.00694444444444442</v>
      </c>
    </row>
    <row r="144" spans="1:9" ht="11.25">
      <c r="A144" s="142"/>
      <c r="B144" s="150"/>
      <c r="C144" s="144"/>
      <c r="D144" s="144" t="s">
        <v>175</v>
      </c>
      <c r="E144" s="144"/>
      <c r="F144" s="147"/>
      <c r="G144" s="173"/>
      <c r="H144" s="174"/>
      <c r="I144" s="175"/>
    </row>
    <row r="145" spans="1:9" ht="11.25">
      <c r="A145" s="176">
        <f>A143+1</f>
        <v>72</v>
      </c>
      <c r="B145" s="187">
        <v>35</v>
      </c>
      <c r="C145" s="178" t="s">
        <v>615</v>
      </c>
      <c r="D145" s="178" t="s">
        <v>617</v>
      </c>
      <c r="E145" s="178" t="s">
        <v>618</v>
      </c>
      <c r="F145" s="189" t="s">
        <v>820</v>
      </c>
      <c r="G145" s="181">
        <v>12</v>
      </c>
      <c r="H145" s="182">
        <v>0.2590277777777778</v>
      </c>
      <c r="I145" s="184" t="s">
        <v>86</v>
      </c>
    </row>
    <row r="146" spans="1:9" ht="12" thickBot="1">
      <c r="A146" s="201"/>
      <c r="B146" s="202"/>
      <c r="C146" s="203"/>
      <c r="D146" s="203" t="s">
        <v>622</v>
      </c>
      <c r="E146" s="203"/>
      <c r="F146" s="204"/>
      <c r="G146" s="205"/>
      <c r="H146" s="206"/>
      <c r="I146" s="207"/>
    </row>
    <row r="147" ht="11.25">
      <c r="B147" s="166"/>
    </row>
  </sheetData>
  <mergeCells count="6">
    <mergeCell ref="F1:F2"/>
    <mergeCell ref="A1:A2"/>
    <mergeCell ref="E1:E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vak</cp:lastModifiedBy>
  <dcterms:created xsi:type="dcterms:W3CDTF">2010-05-31T19:25:18Z</dcterms:created>
  <dcterms:modified xsi:type="dcterms:W3CDTF">2010-05-31T21:32:34Z</dcterms:modified>
  <cp:category/>
  <cp:version/>
  <cp:contentType/>
  <cp:contentStatus/>
</cp:coreProperties>
</file>